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15" yWindow="135" windowWidth="15180" windowHeight="10740" activeTab="5"/>
  </bookViews>
  <sheets>
    <sheet name="2" sheetId="1" r:id="rId1"/>
    <sheet name="3" sheetId="2" r:id="rId2"/>
    <sheet name="4" sheetId="3" r:id="rId3"/>
    <sheet name="5" sheetId="4" r:id="rId4"/>
    <sheet name="6" sheetId="5" r:id="rId5"/>
    <sheet name="7" sheetId="6" r:id="rId6"/>
    <sheet name="8" sheetId="7" r:id="rId7"/>
    <sheet name="11" sheetId="8" r:id="rId8"/>
    <sheet name="15" sheetId="9" r:id="rId9"/>
  </sheets>
  <definedNames>
    <definedName name="_xlnm._FilterDatabase" localSheetId="3" hidden="1">'5'!$A$11:$G$503</definedName>
    <definedName name="_xlnm._FilterDatabase" localSheetId="4" hidden="1">'6'!$A$12:$I$434</definedName>
    <definedName name="_xlnm._FilterDatabase" localSheetId="5" hidden="1">'7'!$A$11:$H$524</definedName>
    <definedName name="_xlnm._FilterDatabase" localSheetId="6" hidden="1">'8'!$A$11:$J$449</definedName>
  </definedNames>
  <calcPr fullCalcOnLoad="1"/>
</workbook>
</file>

<file path=xl/sharedStrings.xml><?xml version="1.0" encoding="utf-8"?>
<sst xmlns="http://schemas.openxmlformats.org/spreadsheetml/2006/main" count="9323" uniqueCount="1181">
  <si>
    <t xml:space="preserve">Прочие доходы от оказания платных услуг (работ) получателями средств бюджетов муниципальных районов </t>
  </si>
  <si>
    <t>1 14 02052 05 0000 410</t>
  </si>
  <si>
    <t>1 14 02052 05 0000 440</t>
  </si>
  <si>
    <t>1 14 02053 05 0000 440</t>
  </si>
  <si>
    <t>1 14 04050 05 0000 420</t>
  </si>
  <si>
    <t xml:space="preserve"> 1 14 06025 05 0000 430</t>
  </si>
  <si>
    <t>1 17 05050 05 0000 180</t>
  </si>
  <si>
    <t>1 17 01050 05 0000 180</t>
  </si>
  <si>
    <t>2 00 00000 00 0000 000</t>
  </si>
  <si>
    <t>Безвозмездные поступления ("В части безвозмездных поступлений в бюджет муниципального образования Камышловский муниципальный район")</t>
  </si>
  <si>
    <t>Управление образования администрации муниципального образования Камышловский муниципальный район</t>
  </si>
  <si>
    <t>182</t>
  </si>
  <si>
    <t>1 01 02000 01 0000 110</t>
  </si>
  <si>
    <t>1 05 02000 02 0000 110</t>
  </si>
  <si>
    <t>Единый налог на вмененный доход для отдельных видов деятельности</t>
  </si>
  <si>
    <t>1 05 03000 01 0000 110</t>
  </si>
  <si>
    <t>Налог на рекламу, мобилизируемый на территориях муниципальных районов</t>
  </si>
  <si>
    <t>048</t>
  </si>
  <si>
    <t>045</t>
  </si>
  <si>
    <t>Департамент по охране, контролю и регулированию использования животного мира Свердловской области</t>
  </si>
  <si>
    <t>Приложение 4</t>
  </si>
  <si>
    <t>0804</t>
  </si>
  <si>
    <t>1102</t>
  </si>
  <si>
    <t xml:space="preserve">  Дума муниципального образования "Камышловский район"</t>
  </si>
  <si>
    <t xml:space="preserve">  Счетная палата муниципального образования "Камышловский район"</t>
  </si>
  <si>
    <t>913</t>
  </si>
  <si>
    <t xml:space="preserve">  ОБЩЕГОСУДАРСТВЕННЫЕ ВОПРОСЫ</t>
  </si>
  <si>
    <t xml:space="preserve">    Функционирование высшего должностного лица субъекта Российской Федерации и муниципального образования</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</si>
  <si>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</si>
  <si>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</si>
  <si>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    Резервные фонды</t>
  </si>
  <si>
    <t xml:space="preserve">    Другие общегосударственные вопросы</t>
  </si>
  <si>
    <t xml:space="preserve">  НАЦИОНАЛЬНАЯ БЕЗОПАСНОСТЬ И ПРАВООХРАНИТЕЛЬНАЯ ДЕЯТЕЛЬНОСТЬ</t>
  </si>
  <si>
    <t>Приложение 5</t>
  </si>
  <si>
    <t xml:space="preserve">    Дотации на выравнивание бюджетной обеспеченности субъектов Российской Федерации и муниципальных образований</t>
  </si>
  <si>
    <t>1401</t>
  </si>
  <si>
    <t>906</t>
  </si>
  <si>
    <t>908</t>
  </si>
  <si>
    <t>Камышловский муниципальный район</t>
  </si>
  <si>
    <t>"О бюджете муниципального образования</t>
  </si>
  <si>
    <t>000</t>
  </si>
  <si>
    <t>0000</t>
  </si>
  <si>
    <t>912</t>
  </si>
  <si>
    <t>Код раздела, подраз-дела</t>
  </si>
  <si>
    <t>Ном-ер стро-ки</t>
  </si>
  <si>
    <t>Иные источники внутреннего финансирования дефицитов бюджетов</t>
  </si>
  <si>
    <t>000 01 06 00 00 00 0000 000</t>
  </si>
  <si>
    <t>Прочие доходы от  компенсации затрат бюджетов муниципальных районов</t>
  </si>
  <si>
    <t>18210102020011000110</t>
  </si>
  <si>
    <t>18210102030011000110</t>
  </si>
  <si>
    <t>04811201010016000120</t>
  </si>
  <si>
    <t xml:space="preserve">     Плата за выбросы загрязняющих веществ в атмосферный воздух стационарными объектами</t>
  </si>
  <si>
    <t>04811201040016000120</t>
  </si>
  <si>
    <t xml:space="preserve">     Плата за размещение отходов производства и потребления</t>
  </si>
  <si>
    <t xml:space="preserve">      Прочие доходы от оказания платных услуг (работ) получателями средств бюджетов муниципальных районов </t>
  </si>
  <si>
    <t>1 11 05027 05 0000 120</t>
  </si>
  <si>
    <t xml:space="preserve">Доходы, получаемые в виде арендной платы за земельные участки, расположенные в полосе отвода автомобильных дорог общего пользования местного значения, находящиеся в собственности муниципальных районов </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</si>
  <si>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</si>
  <si>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продажи земельных участков, находящихся в собственности муниципальных районов ( за исключением земельных участков  муниципальных  автономных  учреждений)</t>
  </si>
  <si>
    <t>1 09 07013 05 0000 110</t>
  </si>
  <si>
    <t>1 09 07033 05 0000 110</t>
  </si>
  <si>
    <t>1 09 07053 05 0000 110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</si>
  <si>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мобилизируемые на территориях муниципальных районов</t>
  </si>
  <si>
    <t>Прочие местные налоги и сборы, мобилизируемые на территориях муниципальных районов</t>
  </si>
  <si>
    <t>Доходы от размещения временно свободных средств бюджетов муниципальных районов</t>
  </si>
  <si>
    <t>Проценты, полученные от предоставления бюджетных кредитов внутри страны за счет средств бюджетов муниципальных районов</t>
  </si>
  <si>
    <t>Доходы от продажи нематериальных активов, находящихся в собственности муниципальных районов</t>
  </si>
  <si>
    <t>Невыясненные поступления, зачисляемые в бюджеты муниципальных районов</t>
  </si>
  <si>
    <t>Прочие неналоговые доходы бюджетов муниципальных районов</t>
  </si>
  <si>
    <t>Код классификации доходов бюджета</t>
  </si>
  <si>
    <t>Наименование показателя</t>
  </si>
  <si>
    <t xml:space="preserve">Сумма, в тысячах рублей </t>
  </si>
  <si>
    <t>00010000000000000000</t>
  </si>
  <si>
    <t xml:space="preserve">    НАЛОГОВЫЕ И НЕНАЛОГОВЫЕ ДОХОДЫ</t>
  </si>
  <si>
    <t xml:space="preserve">    НАЛОГИ НА ПРИБЫЛЬ, ДОХОДЫ</t>
  </si>
  <si>
    <t>18210102010011000110</t>
  </si>
  <si>
    <t>18210102040011000110</t>
  </si>
  <si>
    <t xml:space="preserve">  Управление образования администрации  муниципального образования Камышловский муниципальный район</t>
  </si>
  <si>
    <t>Код классификации источников финансирования дефицита местного бюджета</t>
  </si>
  <si>
    <t>муниципальное образование "Восточное сельское поселение"</t>
  </si>
  <si>
    <t>муниципальное образование "Галкинское сельское поселение"</t>
  </si>
  <si>
    <t>муниципальное образование "Зареченское сельское поселение"</t>
  </si>
  <si>
    <t>муниципальное образование "Калиновское сельское поселение"</t>
  </si>
  <si>
    <t>муниципальное образование "Обуховское сельское поселение"</t>
  </si>
  <si>
    <t>0100</t>
  </si>
  <si>
    <t>0102</t>
  </si>
  <si>
    <t>0103</t>
  </si>
  <si>
    <t>0104</t>
  </si>
  <si>
    <t>0300</t>
  </si>
  <si>
    <t>0400</t>
  </si>
  <si>
    <t>0405</t>
  </si>
  <si>
    <t>0412</t>
  </si>
  <si>
    <t>0500</t>
  </si>
  <si>
    <t>0700</t>
  </si>
  <si>
    <t>0701</t>
  </si>
  <si>
    <t>0702</t>
  </si>
  <si>
    <t>0707</t>
  </si>
  <si>
    <t>0709</t>
  </si>
  <si>
    <t>0800</t>
  </si>
  <si>
    <t>0801</t>
  </si>
  <si>
    <t>1000</t>
  </si>
  <si>
    <t>1001</t>
  </si>
  <si>
    <t>1003</t>
  </si>
  <si>
    <t>1100</t>
  </si>
  <si>
    <t>Сумма, в тысячах рублей</t>
  </si>
  <si>
    <t>000 01 05 00 00 00 0000 000</t>
  </si>
  <si>
    <t>901</t>
  </si>
  <si>
    <t>Приложение 6</t>
  </si>
  <si>
    <t>0409</t>
  </si>
  <si>
    <t>Номер строки</t>
  </si>
  <si>
    <t>Код целевой статьи</t>
  </si>
  <si>
    <t>к Ршению Думы муниципального образования</t>
  </si>
  <si>
    <t>Код раздела, подразд-ела</t>
  </si>
  <si>
    <t>Код вида расхо-дов</t>
  </si>
  <si>
    <t>Сумма, в тысячах рублях</t>
  </si>
  <si>
    <t>Но-мер стро-ки</t>
  </si>
  <si>
    <t xml:space="preserve">  Отдел культуры, молодежной политики и спорта администрации муниципального образования Камышловский муниципальный район</t>
  </si>
  <si>
    <t>90611301995050001130</t>
  </si>
  <si>
    <t>90611301995050003130</t>
  </si>
  <si>
    <t>1 13 02065 05 0000 130</t>
  </si>
  <si>
    <t>Доходы, поступающие в порядке возмещения расходов, понесенных в связи с эксплуэтацией имущества муниципальных районов</t>
  </si>
  <si>
    <t>0106</t>
  </si>
  <si>
    <t xml:space="preserve">    Обеспечение деятельности финансовых, налоговых и таможенных органов и органов финансового (финансово-бюджетного) надзора</t>
  </si>
  <si>
    <t xml:space="preserve">     СУБВЕНЦИИ БЮДЖЕТАМ СУБЪЕКТОВ РФ И МУНИЦИПАЛЬНЫХ ОБРАЗОВАНИЙ</t>
  </si>
  <si>
    <t xml:space="preserve">      Субвенции бюджетам муниципальных районов на выполнение передаваемых полномочий субъектов РФ, в том числе:</t>
  </si>
  <si>
    <t xml:space="preserve">    Физическая культура</t>
  </si>
  <si>
    <t>1101</t>
  </si>
  <si>
    <t xml:space="preserve">  Администрация муниципального района</t>
  </si>
  <si>
    <t xml:space="preserve">    Другие вопросы в области национальной безопасности и правоохранительной деятельности</t>
  </si>
  <si>
    <t xml:space="preserve">  НАЦИОНАЛЬНАЯ ЭКОНОМИКА</t>
  </si>
  <si>
    <t xml:space="preserve">    Сельское хозяйство и рыболовство</t>
  </si>
  <si>
    <t xml:space="preserve">    Дорожное хозяйство, дорожные фонды</t>
  </si>
  <si>
    <t xml:space="preserve">    Другие вопросы в области национальной экономики</t>
  </si>
  <si>
    <t xml:space="preserve">  ЖИЛИЩНО-КОММУНАЛЬНОЕ ХОЗЯЙСТВО</t>
  </si>
  <si>
    <t>Перечень главных администраторов доходов местного бюджета</t>
  </si>
  <si>
    <t xml:space="preserve">    Другие вопросы в области жилищно-коммунального хозяйства</t>
  </si>
  <si>
    <t xml:space="preserve">  ОБРАЗОВАНИЕ</t>
  </si>
  <si>
    <t xml:space="preserve">    Дошкольное образование</t>
  </si>
  <si>
    <t xml:space="preserve">    Общее образование</t>
  </si>
  <si>
    <t>к Решению Думы муниципального образования</t>
  </si>
  <si>
    <t xml:space="preserve">      Субвенции на осуществление государственного полномочия Свердловской области по хранению, комплектованию, учету и использованию архивных документов, относящихся к государственной собственности Свердловской области</t>
  </si>
  <si>
    <t xml:space="preserve">    Субвенции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t>
  </si>
  <si>
    <t xml:space="preserve">    Субвенции на осуществление государственного полномочия Свердловской области по расчету и предоставлению за счет средств областного бюджета бюджетам поселений дотаций на выравнивание бюджетной обеспеченности поселений</t>
  </si>
  <si>
    <t xml:space="preserve">     Субвенции на осуществление государственного полномочия по  определению перечня лиц, уполномоченных составлять протоколы об административных правонарушениях, предусмотренных законом Свердловской области</t>
  </si>
  <si>
    <t xml:space="preserve">     Субвенции на осуществление государственного полномочия по  созданию административных комиссий</t>
  </si>
  <si>
    <t xml:space="preserve">      Прочие субвенции бюджетам муниципальных районов, в том числе:</t>
  </si>
  <si>
    <t>ИТОГО ДОХОДОВ</t>
  </si>
  <si>
    <t>к Решению Думы  муниципального образования</t>
  </si>
  <si>
    <t>«О бюджете муниципального образования</t>
  </si>
  <si>
    <t>Главного администратора доходов бюджета</t>
  </si>
  <si>
    <t>Код вида доходов бюджета</t>
  </si>
  <si>
    <t>Наименование главного администратора доходов местного бюджета или дохода местного бюджета</t>
  </si>
  <si>
    <t>Администрация муниципального образования Камышловский муниципальный район</t>
  </si>
  <si>
    <t>1 08 07150 01 1000 110</t>
  </si>
  <si>
    <t>1 11 02033 05 0000 120</t>
  </si>
  <si>
    <t>1 11 03050 05 0000 120</t>
  </si>
  <si>
    <t>1 11 07015 05 0000 120</t>
  </si>
  <si>
    <t xml:space="preserve">    Другие вопросы в области образования</t>
  </si>
  <si>
    <t xml:space="preserve">  КУЛЬТУРА, КИНЕМАТОГРАФИЯ</t>
  </si>
  <si>
    <t xml:space="preserve">    Культура</t>
  </si>
  <si>
    <t xml:space="preserve">    Другие вопросы в области культуры, кинематографии</t>
  </si>
  <si>
    <t xml:space="preserve">  СОЦИАЛЬНАЯ ПОЛИТИКА</t>
  </si>
  <si>
    <t xml:space="preserve">    Пенсионное обеспечение</t>
  </si>
  <si>
    <t xml:space="preserve">    Социальное обеспечение населения</t>
  </si>
  <si>
    <t xml:space="preserve">    Другие вопросы в области социальной политики</t>
  </si>
  <si>
    <t xml:space="preserve">  ФИЗИЧЕСКАЯ КУЛЬТУРА И СПОРТ</t>
  </si>
  <si>
    <t xml:space="preserve">    Массовый спорт</t>
  </si>
  <si>
    <t xml:space="preserve">  МЕЖБЮДЖЕТНЫЕ ТРАНСФЕРТЫ ОБЩЕГО ХАРАКТЕРА БЮДЖЕТАМ СУБЪЕКТОВ РОССИЙСКОЙ ФЕДЕРАЦИИ И МУНИЦИПАЛЬНЫХ ОБРАЗОВАНИЙ</t>
  </si>
  <si>
    <t xml:space="preserve">    Прочие межбюджетные трансферты общего характера</t>
  </si>
  <si>
    <t>Номер стороки</t>
  </si>
  <si>
    <t>Наименование межбюджетных трансфертов</t>
  </si>
  <si>
    <t>ИТОГО:</t>
  </si>
  <si>
    <t xml:space="preserve">      НАЛОГИ НА СОВОКУПНЫЙ ДОХОД</t>
  </si>
  <si>
    <t>18210502000020000110</t>
  </si>
  <si>
    <t xml:space="preserve">      Единый налог на вмененный доход для отдельных видов деятельности</t>
  </si>
  <si>
    <t>18210502010021000110</t>
  </si>
  <si>
    <t>18210503000010000110</t>
  </si>
  <si>
    <t xml:space="preserve">      Единый сельскохозяйственный налог</t>
  </si>
  <si>
    <t>18210503010011000110</t>
  </si>
  <si>
    <t xml:space="preserve">      ДОХОДЫ ОТ ИСПОЛЬЗОВАНИЯ ИМУЩЕСТВА, НАХОДЯЩЕГОСЯ В ГОСУДАРСТВЕННОЙ И МУНИЦИПАЛЬНОЙ СОБСТВЕННОСТИ</t>
  </si>
  <si>
    <t>90111107015050000120</t>
  </si>
  <si>
    <t xml:space="preserve">      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</si>
  <si>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 xml:space="preserve">     ПЛАТЕЖИ ПРИ ПОЛЬЗОВАНИИ ПРИРОДНЫМИ РЕСУРСАМИ</t>
  </si>
  <si>
    <t xml:space="preserve">     ДОХОДЫ ОТ ОКАЗАНИЯ ПЛАТНЫХ УСЛУГ И КОМПЕНСАЦИИ ЗАТРАТ ГОСУДАРСТВА</t>
  </si>
  <si>
    <t>90611301995050000130</t>
  </si>
  <si>
    <t xml:space="preserve">    ДОХОДЫ ОТ ПРОДАЖИ МАТЕРИАЛЬНЫХ И НЕМАТЕРИАЛЬНЫХ АКТИВОВ</t>
  </si>
  <si>
    <t>00020000000000000000</t>
  </si>
  <si>
    <t xml:space="preserve">    БЕЗВОЗМЕЗДНЫЕ ПОСТУПЛЕНИЯ</t>
  </si>
  <si>
    <t>00020200000000000000</t>
  </si>
  <si>
    <t xml:space="preserve">     Безвозмездные поступления от других бюджетов бюджетной системы Российской Федерации</t>
  </si>
  <si>
    <t xml:space="preserve">     ДОТАЦИИ БЮДЖЕТАМ СУБЪЕКТОВ РФ И МУНИЦИПАЛЬНЫМ ОБРАЗОВАНИЯМ</t>
  </si>
  <si>
    <t xml:space="preserve">      Дотации бюджетам муниципальных районов на выравнивание бюджетной обеспеченности</t>
  </si>
  <si>
    <t xml:space="preserve">          Глава муниципального образования</t>
  </si>
  <si>
    <t>0111</t>
  </si>
  <si>
    <t xml:space="preserve">          Резервные фонды местных администраций</t>
  </si>
  <si>
    <t>0113</t>
  </si>
  <si>
    <t>0314</t>
  </si>
  <si>
    <t>0505</t>
  </si>
  <si>
    <t>1006</t>
  </si>
  <si>
    <t>1400</t>
  </si>
  <si>
    <t>1403</t>
  </si>
  <si>
    <t>00010100000000000000</t>
  </si>
  <si>
    <t>00010300000000000000</t>
  </si>
  <si>
    <t>НАЛОГИ НА ТОВАРЫ (РАБОТЫ, УСЛУГИ), РЕАЛИЗУЕМЫЕ НА ТЕРРИТОРИИ РОССИЙСКОЙ ФЕДЕРАЦИИ</t>
  </si>
  <si>
    <t xml:space="preserve">     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</si>
  <si>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 xml:space="preserve">     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</si>
  <si>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 xml:space="preserve">     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</si>
  <si>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 xml:space="preserve">     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</si>
  <si>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00010500000000000000</t>
  </si>
  <si>
    <t>18210504000020000110</t>
  </si>
  <si>
    <t>18210504020021000110</t>
  </si>
  <si>
    <t>00011100000000000000</t>
  </si>
  <si>
    <t>90111105075050000120</t>
  </si>
  <si>
    <r>
      <t xml:space="preserve">      Доходы от сдачи в аренду имущества, составляющего казну муниципальных районов (за исключением земельных участков) </t>
    </r>
    <r>
      <rPr>
        <sz val="10"/>
        <rFont val="Arial Cyr"/>
        <family val="0"/>
      </rPr>
      <t>из них:</t>
    </r>
  </si>
  <si>
    <t>90111105075050003120</t>
  </si>
  <si>
    <t>00011200000000000000</t>
  </si>
  <si>
    <t>00011300000000000000</t>
  </si>
  <si>
    <t>00011400000000000000</t>
  </si>
  <si>
    <t xml:space="preserve">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</si>
  <si>
    <t>1 14 01050 05 0000 410</t>
  </si>
  <si>
    <t xml:space="preserve">Доходы от  продажи квартир, находящихся в собственности муниципальных районов </t>
  </si>
  <si>
    <t>100</t>
  </si>
  <si>
    <t xml:space="preserve"> Управление Федерального казначейства по Свердловской области (УФК по Свердловской области)</t>
  </si>
  <si>
    <t xml:space="preserve">      Непрограммные направления деятельности</t>
  </si>
  <si>
    <t>870</t>
  </si>
  <si>
    <t>360</t>
  </si>
  <si>
    <t>810</t>
  </si>
  <si>
    <t>330</t>
  </si>
  <si>
    <t>540</t>
  </si>
  <si>
    <t>120</t>
  </si>
  <si>
    <t>240</t>
  </si>
  <si>
    <t>110</t>
  </si>
  <si>
    <t>850</t>
  </si>
  <si>
    <t>410</t>
  </si>
  <si>
    <t>310</t>
  </si>
  <si>
    <t>320</t>
  </si>
  <si>
    <t>510</t>
  </si>
  <si>
    <t>Вед.</t>
  </si>
  <si>
    <t xml:space="preserve">        Непрограммные направления деятельности</t>
  </si>
  <si>
    <t xml:space="preserve">            Расходы на выплаты персоналу государственных (муниципальных) органов</t>
  </si>
  <si>
    <t xml:space="preserve">          Обеспечение деятельности муниципальных органов (центральный аппарат)</t>
  </si>
  <si>
    <t xml:space="preserve">            Иные закупки товаров, работ и услуг для обеспечения государственных (муниципальных) нужд</t>
  </si>
  <si>
    <t xml:space="preserve">            Резервные средства</t>
  </si>
  <si>
    <t xml:space="preserve">          Проведение социологических исследований с целью выяснения уровня удовлетворенности  населения  Камышловского муниципального район деятельностью органов местного самоуправления района</t>
  </si>
  <si>
    <t xml:space="preserve">          Проведение представительских мероприятий, и  "Дней министерств Свердловской области"</t>
  </si>
  <si>
    <t xml:space="preserve">          Участие в работе Ассоциации "Совет муниципальных образований Свердловской области"</t>
  </si>
  <si>
    <t xml:space="preserve">          Издание книги, посвященной истории Камышловского района</t>
  </si>
  <si>
    <t xml:space="preserve">            Расходы на выплаты персоналу казенных учреждений</t>
  </si>
  <si>
    <t xml:space="preserve">            Уплата налогов, сборов и иных платежей</t>
  </si>
  <si>
    <t xml:space="preserve">          Содержание муниципального казенного учреждения Камышловского муниципального района "Центр предоставления государственных и муниципальных услуг"</t>
  </si>
  <si>
    <t xml:space="preserve">            Бюджетные инвестиции</t>
  </si>
  <si>
    <t xml:space="preserve">          Проведение технической инвентаризации муниципального недвижимого имущества, подготовка технической документации</t>
  </si>
  <si>
    <t xml:space="preserve">          Организация проведение работ по межеванию земельных участков</t>
  </si>
  <si>
    <t xml:space="preserve">          Оценка рыночной стоимости муниципального имущества для передачи в аренду</t>
  </si>
  <si>
    <t xml:space="preserve">          Поддержание в состоянии постоянной готовности к использованию систем оповещения населения об опасностях (приобретение и эксплуатационно-техническое обслуживание средств связи, аппаратуры оповещения, аренда технических средств)</t>
  </si>
  <si>
    <t xml:space="preserve">          Развитие пунктов временного размещения и приемных пунктов, подготовка загородной зоны для работы в особый период</t>
  </si>
  <si>
    <t xml:space="preserve">          Подготовка и обучение населения способам защиты от опасностей, возникающих при ведении военных действий или вследствие этих действий, способам защиты и действиям в чрезвычайных ситуациях</t>
  </si>
  <si>
    <t xml:space="preserve">          Приобретение или изготовление и эксплуатация аварийно-спасательного оборудования (в т.ч. нестандартного) и технических средств специальной разведки, средств индивидуальной защиты</t>
  </si>
  <si>
    <t xml:space="preserve">          Приобретение компьютерной и организационной техники, ее модернизация и дооборудование. Средств мобильной связи и навигации, радиостанции, средств пожаротушения и электронных карт, для позиционирования природных и техногенных рисков, в том числе для муниципальной дежурно-диспетчерской службы</t>
  </si>
  <si>
    <t xml:space="preserve">          Обеспечение безопасности людей на водных объектах, предотвращение несчастных случаев на водоемах (в том числе: патрулирование,  изготовление планшетов, аншлагов, запрещающих знаков в необорудованных местах для купания и выхода на лед)</t>
  </si>
  <si>
    <t xml:space="preserve">          Содержание и обслуживание транкинговой связи</t>
  </si>
  <si>
    <t xml:space="preserve">          Организация и проведение учений, тренировок по ГО</t>
  </si>
  <si>
    <t xml:space="preserve">          Проведение работ по предупреждению и ликвидации чрезвычайных ситуаций природного и техногенного характера</t>
  </si>
  <si>
    <t xml:space="preserve">          Обеспечение деятельности ЕДДС</t>
  </si>
  <si>
    <t xml:space="preserve">          Организация, проведение и подведение итогов конкурса  на лучшую организацию закупок молока</t>
  </si>
  <si>
    <t xml:space="preserve">            Иные выплаты населению</t>
  </si>
  <si>
    <t xml:space="preserve">          Организация и проведение районного конкурса "Лучшее личное подсобное хозяйство Камышловского района" и "Лучшее крестьянское (фермерское) хозяйство"</t>
  </si>
  <si>
    <t xml:space="preserve">          Субсидирование  части затрат по приобретению комбикорма на содержание коров в  личных подсобных хозяйствах</t>
  </si>
  <si>
    <t xml:space="preserve">          Организация и проведение районных конкурсов профессионального мастерства среди работников сельского хозяйства</t>
  </si>
  <si>
    <t xml:space="preserve">          Организация и проведение Дня работников сельского хозяйства и перерабатывающей промышленности</t>
  </si>
  <si>
    <t xml:space="preserve">          Выполнение работ по содержанию автомобильных дорог общего пользования местного значения</t>
  </si>
  <si>
    <t xml:space="preserve">          Наружная реклама и реклама в средствах массовой информации инвестиционно привлекательного потенциала МО Камышловский муниципальный район</t>
  </si>
  <si>
    <t xml:space="preserve">        Подпрограмма 2 "Развитие субъектов малого и среднего предпринимательства"</t>
  </si>
  <si>
    <t xml:space="preserve">          Субсидирование части затрат  начинающих субъектов  малого и среднего предпринимательства на создание и развитие  бизнеса в  приоритетных для МО видах деятельности</t>
  </si>
  <si>
    <t xml:space="preserve">          Организация и проведение  конкурсов профессионального мастерства среди продавцов, поваров, водителей и др. профессий</t>
  </si>
  <si>
    <t xml:space="preserve">          Организация и проведение Дня российского предпринимательства</t>
  </si>
  <si>
    <t xml:space="preserve">          Организация и проведение мероприятий к Дню защиты прав потребителей</t>
  </si>
  <si>
    <t xml:space="preserve">          Организация и проведение профессиональных праздников</t>
  </si>
  <si>
    <t xml:space="preserve">          Доплаты к пенсиям муниципальных служащих</t>
  </si>
  <si>
    <t xml:space="preserve">            Публичные нормативные социальные выплаты гражданам</t>
  </si>
  <si>
    <t xml:space="preserve">            Социальные выплаты гражданам, кроме публичных нормативных социальных выплат</t>
  </si>
  <si>
    <t xml:space="preserve">          Оказание материальной помощи различным категориям граждан и социальная поддержка граждан пожилого возраста</t>
  </si>
  <si>
    <t xml:space="preserve">          Содействие общественным организациям в проведении социально-значимых мероприятий</t>
  </si>
  <si>
    <t xml:space="preserve">          Информирование населения о реализуемых в рамках муниципальной программы мероприятиях</t>
  </si>
  <si>
    <t xml:space="preserve">          Выплаты почетным гражданам Камышловского муниципального района</t>
  </si>
  <si>
    <t xml:space="preserve">            Публичные нормативные выплаты гражданам несоциального характера</t>
  </si>
  <si>
    <t xml:space="preserve">        Подпрограмма 1 "Повышение финансовой самостоятельности местных бюджетов"</t>
  </si>
  <si>
    <t xml:space="preserve">          Предоставление дотаций на выравнивание бюджетной обеспеченности поселений</t>
  </si>
  <si>
    <t xml:space="preserve">            Дотации</t>
  </si>
  <si>
    <t xml:space="preserve">            Иные межбюджетные трансферты</t>
  </si>
  <si>
    <t xml:space="preserve">          Предоставление прочих межбюджетных трансфертов на выравнивание бюджетной обеспеченности поселений</t>
  </si>
  <si>
    <t xml:space="preserve">          Финансовое обеспечение прав граждан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t>
  </si>
  <si>
    <t xml:space="preserve">          Финансовое обеспечение прав граждан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учебных пособий, средств обучения, игр, игрушек, расходных материалов и материалов для хозяйственных нужд и т.д. (за исключением расходов на содержание зданий и коммунальных расходов)</t>
  </si>
  <si>
    <t xml:space="preserve">          Создание условий для содержания детей в муниципальных образовательных организациях дошкольного образования и обеспечения образовательного процесса</t>
  </si>
  <si>
    <t xml:space="preserve">          Обеспечение организации питания воспитанников в муниципальных образовательных организациях дошкольного  образования Камышловского муниципального района</t>
  </si>
  <si>
    <t xml:space="preserve">        Подпрограмма 2 "Развитие системы общего образования в муниципальном образовании Камышловский муниципальный район"</t>
  </si>
  <si>
    <t xml:space="preserve">          Финансовое обеспечение прав граждан на получение начального общего, основного общего, среднего общего образования в  муниципальных общеобразовательных организациях в части финансирования расходов на оплату труда работников  общеобразовательных организаций</t>
  </si>
  <si>
    <t xml:space="preserve">          Финансовое обеспечение прав граждан на получение начального общего, основного общего, среднего общего образования в  муниципальных общеобразовательных организациях в части финансирования расходов на  приобретение учебников, учебных пособий, средств обучения, расходных материалов и материалов для хозяйственных нужд и т.д. (за исключением расходов на содержание зданий и коммунальных расходов)</t>
  </si>
  <si>
    <t xml:space="preserve">          Создание условий для содержания детей в муниципальных общеобразовательных организациях и обеспечения образовательного процесса</t>
  </si>
  <si>
    <t xml:space="preserve">          Обеспечение организации питания обучающихся в муниципальных общеобразовательных организациях</t>
  </si>
  <si>
    <t xml:space="preserve">          Организация отдыха и оздоровления детей и подростков в Камышловском муниципальном районе</t>
  </si>
  <si>
    <t xml:space="preserve">          Организация  трудоустройства несовершеннолетних в летний период в Камышловском муниципальном районе</t>
  </si>
  <si>
    <t xml:space="preserve">          Награждение лучших общеобразовательных организаций, реализующих мероприятия по организации отдыха, оздоровления и трудоустройства детей Камышловского муниципального района</t>
  </si>
  <si>
    <t xml:space="preserve">        Подпрограмма 4 "Патриотическое воспитание граждан в муниципальном образовании Камышловский муниципальный район"</t>
  </si>
  <si>
    <t xml:space="preserve">          Организация мероприятий по капитальному ремонту и реконструкции военно-спортивных полос и стрелковых тиров в общеобразовательных организациях</t>
  </si>
  <si>
    <t xml:space="preserve">          Организация участия и проведение районных, областных, общероссийских, мероприятий патриотической направленности</t>
  </si>
  <si>
    <t xml:space="preserve">          Обеспечение деятельности Управления образования администрации муниципального образования Камышловский муниципальный район (Районный информационно-методический кабинет, бухгалтерия)</t>
  </si>
  <si>
    <t xml:space="preserve">          Обеспечение исполнения полномочий Управления образования (Создание материально-технической базы для обеспечения деятельности пункта проведения ЕГЭ, организация и проведение  районных мероприятий в сфере образования</t>
  </si>
  <si>
    <t xml:space="preserve">        Подпрограмма 2 "Развитие дополнительного образования"</t>
  </si>
  <si>
    <t xml:space="preserve">          Приобретение оборудования и иных материальных ценностей, необходимых для деятельности дополнительного образования</t>
  </si>
  <si>
    <t xml:space="preserve">          Организация деятельности учреждений дополнительного образования</t>
  </si>
  <si>
    <t xml:space="preserve">          Мероприятия по укреплению материально-технической базы муниципальных учреждений дополнительного образования</t>
  </si>
  <si>
    <t xml:space="preserve">        Подпрограмма 3 "Развитие потенциала молодежи Камышловского района"</t>
  </si>
  <si>
    <t xml:space="preserve">        Подпрограмма 5 "Патриотическое воспитание граждан"</t>
  </si>
  <si>
    <t xml:space="preserve">          Мероприятия, направленные на патриотическое воспитание граждан (конкурсы, фестивали, акции, соревнования памяти, автопробеги и т.д.)</t>
  </si>
  <si>
    <t xml:space="preserve">          Организация и проведение военно-спортивных игр, предусмотренных Спартакиадой допризывников ОУ Камышловского района, участие в оборонно-спортивных оздоровительных лагерях на территории Свердловской области</t>
  </si>
  <si>
    <t xml:space="preserve">        Подпрограмма 1 "Развитие культуры и искусства"</t>
  </si>
  <si>
    <t xml:space="preserve">          Организация деятельности МКИЦ</t>
  </si>
  <si>
    <t xml:space="preserve">          Укрепление и развитие материально - технической базы "МКИЦ"</t>
  </si>
  <si>
    <t xml:space="preserve">          Мероприятия по информированию населения, издательской деятельности</t>
  </si>
  <si>
    <t xml:space="preserve">          Мероприятия в сфере культуры и искусства</t>
  </si>
  <si>
    <t xml:space="preserve">        Подпрограмма 7 "Обеспечивающая подпрограмма"</t>
  </si>
  <si>
    <t xml:space="preserve">        Подпрограмма 6 "Обеспечение жильем молодых семей МО Камышловский муниципальный район"</t>
  </si>
  <si>
    <t xml:space="preserve">          Предоставление социальных выплат молодым семьям на условиях софинансирования</t>
  </si>
  <si>
    <t xml:space="preserve">          Организация деятельности учреждений физической культуры и их филиалов спортивной  направленности (ФОК)</t>
  </si>
  <si>
    <t xml:space="preserve">          Мероприятия в сфере физической культуры и спорта</t>
  </si>
  <si>
    <t xml:space="preserve">          Председатель представительного органа муниципального образования и его заместители</t>
  </si>
  <si>
    <t xml:space="preserve">          Руководитель контрольно-счетной палаты муниципального образования и его заместители</t>
  </si>
  <si>
    <t>2.2.</t>
  </si>
  <si>
    <t xml:space="preserve">  Подпрограмма 4 "Развитие транспортного комплекса в муниципальном образовании Камышловский муниципальный район", в том числе:</t>
  </si>
  <si>
    <t xml:space="preserve"> Наименование раздела, подраздела, целевой статьи или подгруппы видов расходов</t>
  </si>
  <si>
    <t>Наименование главного распорядителя бюджетных средств, целевой статьи или вида расходов</t>
  </si>
  <si>
    <t xml:space="preserve">            Глава муниципального образования</t>
  </si>
  <si>
    <t xml:space="preserve">              Расходы на выплаты персоналу государственных (муниципальных) органов</t>
  </si>
  <si>
    <t xml:space="preserve">            Обеспечение деятельности муниципальных органов (центральный аппарат)</t>
  </si>
  <si>
    <t xml:space="preserve">              Иные закупки товаров, работ и услуг для обеспечения государственных (муниципальных) нужд</t>
  </si>
  <si>
    <t xml:space="preserve">            Резервные фонды местных администраций</t>
  </si>
  <si>
    <t xml:space="preserve">              Резервные средства</t>
  </si>
  <si>
    <t xml:space="preserve">            Проведение социологических исследований с целью выяснения уровня удовлетворенности  населения  Камышловского муниципального район деятельностью органов местного самоуправления района</t>
  </si>
  <si>
    <t xml:space="preserve">            Проведение представительских мероприятий, и  "Дней министерств Свердловской области"</t>
  </si>
  <si>
    <t xml:space="preserve">            Участие в работе Ассоциации "Совет муниципальных образований Свердловской области"</t>
  </si>
  <si>
    <t xml:space="preserve">            Издание книги, посвященной истории Камышловского района</t>
  </si>
  <si>
    <t xml:space="preserve">              Расходы на выплаты персоналу казенных учреждений</t>
  </si>
  <si>
    <t xml:space="preserve">              Уплата налогов, сборов и иных платежей</t>
  </si>
  <si>
    <t xml:space="preserve">            Содержание муниципального казенного учреждения Камышловского муниципального района "Центр предоставления государственных и муниципальных услуг"</t>
  </si>
  <si>
    <t xml:space="preserve">              Бюджетные инвестиции</t>
  </si>
  <si>
    <t xml:space="preserve">            Проведение технической инвентаризации муниципального недвижимого имущества, подготовка технической документации</t>
  </si>
  <si>
    <t xml:space="preserve">            Организация проведение работ по межеванию земельных участков</t>
  </si>
  <si>
    <t xml:space="preserve">            Оценка рыночной стоимости муниципального имущества для передачи в аренду</t>
  </si>
  <si>
    <t xml:space="preserve">            Поддержание в состоянии постоянной готовности к использованию систем оповещения населения об опасностях (приобретение и эксплуатационно-техническое обслуживание средств связи, аппаратуры оповещения, аренда технических средств)</t>
  </si>
  <si>
    <t xml:space="preserve">            Поддержание в состоянии постоянной готовности к использованию защитных сооружений гражданской обороны</t>
  </si>
  <si>
    <t xml:space="preserve">            Развитие пунктов временного размещения и приемных пунктов, подготовка загородной зоны для работы в особый период</t>
  </si>
  <si>
    <t xml:space="preserve">            Подготовка и обучение населения способам защиты от опасностей, возникающих при ведении военных действий или вследствие этих действий, способам защиты и действиям в чрезвычайных ситуациях</t>
  </si>
  <si>
    <t xml:space="preserve">            Приобретение или изготовление и эксплуатация аварийно-спасательного оборудования (в т.ч. нестандартного) и технических средств специальной разведки, средств индивидуальной защиты</t>
  </si>
  <si>
    <t xml:space="preserve">            Приобретение компьютерной и организационной техники, ее модернизация и дооборудование. Средств мобильной связи и навигации, радиостанции, средств пожаротушения и электронных карт, для позиционирования природных и техногенных рисков, в том числе для муниципальной дежурно-диспетчерской службы</t>
  </si>
  <si>
    <t xml:space="preserve">            Обеспечение безопасности людей на водных объектах, предотвращение несчастных случаев на водоемах (в том числе: патрулирование,  изготовление планшетов, аншлагов, запрещающих знаков в необорудованных местах для купания и выхода на лед)</t>
  </si>
  <si>
    <t xml:space="preserve">            Содержание и обслуживание транкинговой связи</t>
  </si>
  <si>
    <t xml:space="preserve">            Переаттестация  ПЭВМ - рабочего места по гражданской обороне и рабочих мест ЕДДС</t>
  </si>
  <si>
    <t xml:space="preserve">            Организация и проведение учений, тренировок по ГО</t>
  </si>
  <si>
    <t xml:space="preserve">            Проведение работ по предупреждению и ликвидации чрезвычайных ситуаций природного и техногенного характера</t>
  </si>
  <si>
    <t xml:space="preserve">            Обеспечение деятельности ЕДДС</t>
  </si>
  <si>
    <t xml:space="preserve">            Организация, проведение и подведение итогов конкурса  на лучшую организацию закупок молока</t>
  </si>
  <si>
    <t xml:space="preserve">              Иные выплаты населению</t>
  </si>
  <si>
    <t xml:space="preserve">            Организация и проведение районного конкурса "Лучшее личное подсобное хозяйство Камышловского района" и "Лучшее крестьянское (фермерское) хозяйство"</t>
  </si>
  <si>
    <t xml:space="preserve">            Организация и проведение районных конкурсов профессионального мастерства среди работников сельского хозяйства</t>
  </si>
  <si>
    <t xml:space="preserve">            Организация и проведение Дня работников сельского хозяйства и перерабатывающей промышленности</t>
  </si>
  <si>
    <t xml:space="preserve">            Выполнение работ по содержанию автомобильных дорог общего пользования местного значения</t>
  </si>
  <si>
    <t xml:space="preserve">            Наружная реклама и реклама в средствах массовой информации инвестиционно привлекательного потенциала МО Камышловский муниципальный район</t>
  </si>
  <si>
    <t xml:space="preserve">          Подпрограмма 2 "Развитие субъектов малого и среднего предпринимательства"</t>
  </si>
  <si>
    <t xml:space="preserve">            Субсидирование части затрат  начинающих субъектов  малого и среднего предпринимательства на создание и развитие  бизнеса в  приоритетных для МО видах деятельности</t>
  </si>
  <si>
    <t xml:space="preserve">            Организация и проведение  конкурсов профессионального мастерства среди продавцов, поваров, водителей и др. профессий</t>
  </si>
  <si>
    <t xml:space="preserve">            Организация и проведение Дня российского предпринимательства</t>
  </si>
  <si>
    <t xml:space="preserve">            Организация и проведение мероприятий к Дню защиты прав потребителей</t>
  </si>
  <si>
    <t xml:space="preserve">            Организация и проведение профессиональных праздников</t>
  </si>
  <si>
    <t xml:space="preserve">            Доплаты к пенсиям муниципальных служащих</t>
  </si>
  <si>
    <t xml:space="preserve">              Публичные нормативные социальные выплаты гражданам</t>
  </si>
  <si>
    <t xml:space="preserve">              Социальные выплаты гражданам, кроме публичных нормативных социальных выплат</t>
  </si>
  <si>
    <t xml:space="preserve">            Оказание материальной помощи различным категориям граждан и социальная поддержка граждан пожилого возраста</t>
  </si>
  <si>
    <t xml:space="preserve">            Содействие общественным организациям в проведении социально-значимых мероприятий</t>
  </si>
  <si>
    <t xml:space="preserve">            Информирование населения о реализуемых в рамках муниципальной программы мероприятиях</t>
  </si>
  <si>
    <t xml:space="preserve">            Выплаты почетным гражданам Камышловского муниципального района</t>
  </si>
  <si>
    <t xml:space="preserve">              Публичные нормативные выплаты гражданам несоциального характера</t>
  </si>
  <si>
    <t xml:space="preserve">          Подпрограмма 1 "Повышение финансовой самостоятельности местных бюджетов"</t>
  </si>
  <si>
    <t xml:space="preserve">            Предоставление дотаций на выравнивание бюджетной обеспеченности поселений</t>
  </si>
  <si>
    <t xml:space="preserve">              Дотации</t>
  </si>
  <si>
    <t xml:space="preserve">              Иные межбюджетные трансферты</t>
  </si>
  <si>
    <t xml:space="preserve">            Предоставление прочих межбюджетных трансфертов на выравнивание бюджетной обеспеченности поселений</t>
  </si>
  <si>
    <t xml:space="preserve">            Финансовое обеспечение прав граждан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t>
  </si>
  <si>
    <t xml:space="preserve">            Финансовое обеспечение прав граждан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учебных пособий, средств обучения, игр, игрушек, расходных материалов и материалов для хозяйственных нужд и т.д. (за исключением расходов на содержание зданий и коммунальных расходов)</t>
  </si>
  <si>
    <t xml:space="preserve">            Создание условий для содержания детей в муниципальных образовательных организациях дошкольного образования и обеспечения образовательного процесса</t>
  </si>
  <si>
    <t xml:space="preserve">            Обеспечение организации питания воспитанников в муниципальных образовательных организациях дошкольного  образования Камышловского муниципального района</t>
  </si>
  <si>
    <t xml:space="preserve">          Подпрограмма 2 "Развитие системы общего образования в муниципальном образовании Камышловский муниципальный район"</t>
  </si>
  <si>
    <t xml:space="preserve">            Финансовое обеспечение прав граждан на получение начального общего, основного общего, среднего общего образования в  муниципальных общеобразовательных организациях в части финансирования расходов на оплату труда работников  общеобразовательных организаций</t>
  </si>
  <si>
    <t xml:space="preserve">            Финансовое обеспечение прав граждан на получение начального общего, основного общего, среднего общего образования в  муниципальных общеобразовательных организациях в части финансирования расходов на  приобретение учебников, учебных пособий, средств обучения, расходных материалов и материалов для хозяйственных нужд и т.д. (за исключением расходов на содержание зданий и коммунальных расходов)</t>
  </si>
  <si>
    <t xml:space="preserve">            Создание условий для содержания детей в муниципальных общеобразовательных организациях и обеспечения образовательного процесса</t>
  </si>
  <si>
    <t xml:space="preserve">            Обеспечение организации питания обучающихся в муниципальных общеобразовательных организациях</t>
  </si>
  <si>
    <t xml:space="preserve">            Организация отдыха и оздоровления детей и подростков в Камышловском муниципальном районе</t>
  </si>
  <si>
    <t xml:space="preserve">            Организация  трудоустройства несовершеннолетних в летний период в Камышловском муниципальном районе</t>
  </si>
  <si>
    <t xml:space="preserve">            Награждение лучших общеобразовательных организаций, реализующих мероприятия по организации отдыха, оздоровления и трудоустройства детей Камышловского муниципального района</t>
  </si>
  <si>
    <t xml:space="preserve">          Подпрограмма 4 "Патриотическое воспитание граждан в муниципальном образовании Камышловский муниципальный район"</t>
  </si>
  <si>
    <t xml:space="preserve">            Организация мероприятий по капитальному ремонту и реконструкции военно-спортивных полос и стрелковых тиров в общеобразовательных организациях</t>
  </si>
  <si>
    <t xml:space="preserve">            Организация участия и проведение районных, областных, общероссийских, мероприятий патриотической направленности</t>
  </si>
  <si>
    <t xml:space="preserve">            Обеспечение деятельности Управления образования администрации муниципального образования Камышловский муниципальный район (Районный информационно-методический кабинет, бухгалтерия)</t>
  </si>
  <si>
    <t xml:space="preserve">            Обеспечение исполнения полномочий Управления образования (Создание материально-технической базы для обеспечения деятельности пункта проведения ЕГЭ, организация и проведение  районных мероприятий в сфере образования</t>
  </si>
  <si>
    <t xml:space="preserve">          Подпрограмма 2 "Развитие дополнительного образования"</t>
  </si>
  <si>
    <t xml:space="preserve">            Приобретение оборудования и иных материальных ценностей, необходимых для деятельности дополнительного образования</t>
  </si>
  <si>
    <t xml:space="preserve">            Организация деятельности учреждений дополнительного образования</t>
  </si>
  <si>
    <t xml:space="preserve">            Мероприятия по укреплению материально-технической базы муниципальных учреждений дополнительного образования</t>
  </si>
  <si>
    <t xml:space="preserve">          Подпрограмма 3 "Развитие потенциала молодежи Камышловского района"</t>
  </si>
  <si>
    <t xml:space="preserve">          Подпрограмма 5 "Патриотическое воспитание граждан"</t>
  </si>
  <si>
    <t xml:space="preserve">            Мероприятия, направленные на патриотическое воспитание граждан (конкурсы, фестивали, акции, соревнования памяти, автопробеги и т.д.)</t>
  </si>
  <si>
    <t xml:space="preserve">            Организация и проведение военно-спортивных игр, предусмотренных Спартакиадой допризывников ОУ Камышловского района, участие в оборонно-спортивных оздоровительных лагерях на территории Свердловской области</t>
  </si>
  <si>
    <t xml:space="preserve">          Подпрограмма 1 "Развитие культуры и искусства"</t>
  </si>
  <si>
    <t xml:space="preserve">            Организация деятельности МКИЦ</t>
  </si>
  <si>
    <t xml:space="preserve">            Укрепление и развитие материально - технической базы "МКИЦ"</t>
  </si>
  <si>
    <t xml:space="preserve">            Мероприятия по информированию населения, издательской деятельности</t>
  </si>
  <si>
    <t xml:space="preserve">            Мероприятия в сфере культуры и искусства</t>
  </si>
  <si>
    <t xml:space="preserve">          Подпрограмма 7 "Обеспечивающая подпрограмма"</t>
  </si>
  <si>
    <t xml:space="preserve">          Подпрограмма 6 "Обеспечение жильем молодых семей МО Камышловский муниципальный район"</t>
  </si>
  <si>
    <t xml:space="preserve">            Предоставление социальных выплат молодым семьям на условиях софинансирования</t>
  </si>
  <si>
    <t xml:space="preserve">            Организация деятельности учреждений физической культуры и их филиалов спортивной  направленности (ФОК)</t>
  </si>
  <si>
    <t xml:space="preserve">            Мероприятия в сфере физической культуры и спорта</t>
  </si>
  <si>
    <t xml:space="preserve">            Председатель представительного органа муниципального образования и его заместители</t>
  </si>
  <si>
    <t xml:space="preserve">            Руководитель контрольно-счетной палаты муниципального образования и его заместители</t>
  </si>
  <si>
    <t>Приложение 11</t>
  </si>
  <si>
    <t>1.</t>
  </si>
  <si>
    <t>1.1.</t>
  </si>
  <si>
    <t xml:space="preserve"> Подпрограмма 1 "Повышение финансовой самостоятельности местных бюджетов", в том числе:</t>
  </si>
  <si>
    <t>1.1.1.</t>
  </si>
  <si>
    <t>Предоставление прочих межбюджетных трансфертов на выравнивание бюджетной обеспеченности поселений</t>
  </si>
  <si>
    <t>2.</t>
  </si>
  <si>
    <t>2.2.1.</t>
  </si>
  <si>
    <t xml:space="preserve">          Депутаты представительного органа муниципального образования</t>
  </si>
  <si>
    <t xml:space="preserve">          Содержание муниципального казенного учреждения Камышловского муниципального района "Эксплуатационно-хозяйственная организация"</t>
  </si>
  <si>
    <t xml:space="preserve">    Водные ресурсы</t>
  </si>
  <si>
    <t>0406</t>
  </si>
  <si>
    <t xml:space="preserve">          Проведение  конкурса на звание "Лучший  предприниматель года", конкурса "Лучшее предприятие  торговли и  общественного питания" Проведение муниципального этапа конкурса "Молодой предприниматель"
</t>
  </si>
  <si>
    <t xml:space="preserve">    Коммунальное хозяйство</t>
  </si>
  <si>
    <t>0502</t>
  </si>
  <si>
    <t xml:space="preserve">        Подпрограмма 1 "Развитие системы дошкольного образования в муниципальном образовании Камышловский муниципальный район"</t>
  </si>
  <si>
    <t xml:space="preserve">          Повышение квалификации  педагогических и управленческих кадров для реализации федеральных  государственных  образовательных стандартов дошкольного образования  (внедрение модели организации и  финансирования повышения  квалификации работников  образования, обеспечивающей
непрерывность и адресный подход к повышению квалификации)</t>
  </si>
  <si>
    <t xml:space="preserve">          Повышение квалификации  педагогических и  управленческих кадров для реализации федеральных   государственных  образовательных стандартов 
общего образования  (внедрение модели организации и  финансирования повышения   квалификации работников  образования, обеспечивающей
непрерывность и адресный подход к повышению         
квалификации)</t>
  </si>
  <si>
    <t xml:space="preserve">          Организация и проведение 5-дневных учебных сборов по начальной военной подготовке для допризывной молодежи</t>
  </si>
  <si>
    <t xml:space="preserve">          Организация библиотечного обслуживания населения, формирование и хранение библиотечных фондов  муниципальной межпоселенческой библиотеки</t>
  </si>
  <si>
    <t xml:space="preserve">          Обеспечение деятельности структурных подразделений органа местного самоуправления в сфере культуры, молодежной политики и спорта(ОКМС)</t>
  </si>
  <si>
    <t xml:space="preserve">            Субсидии некоммерческим организациям (за исключением государственных (муниципальных) учреждений)</t>
  </si>
  <si>
    <t>630</t>
  </si>
  <si>
    <t xml:space="preserve">            Содержание муниципального казенного учреждения Камышловского муниципального района "Эксплуатационно-хозяйственная организация"</t>
  </si>
  <si>
    <t xml:space="preserve">            Проведение  конкурса на звание "Лучший  предприниматель года", конкурса "Лучшее предприятие  торговли и  общественного питания" Проведение муниципального этапа конкурса "Молодой предприниматель"
</t>
  </si>
  <si>
    <t xml:space="preserve">              Субсидии некоммерческим организациям (за исключением государственных (муниципальных) учреждений)</t>
  </si>
  <si>
    <t xml:space="preserve">          Подпрограмма 1 "Развитие системы дошкольного образования в муниципальном образовании Камышловский муниципальный район"</t>
  </si>
  <si>
    <t xml:space="preserve">            Повышение квалификации  педагогических и управленческих кадров для реализации федеральных  государственных  образовательных стандартов дошкольного образования  (внедрение модели организации и  финансирования повышения  квалификации работников  образования, обеспечивающей
непрерывность и адресный подход к повышению квалификации)</t>
  </si>
  <si>
    <t xml:space="preserve">            Повышение квалификации  педагогических и  управленческих кадров для реализации федеральных   государственных  образовательных стандартов 
общего образования  (внедрение модели организации и  финансирования повышения   квалификации работников  образования, обеспечивающей
непрерывность и адресный подход к повышению         
квалификации)</t>
  </si>
  <si>
    <t xml:space="preserve">            Организация и проведение 5-дневных учебных сборов по начальной военной подготовке для допризывной молодежи</t>
  </si>
  <si>
    <t xml:space="preserve">            Организация библиотечного обслуживания населения, формирование и хранение библиотечных фондов  муниципальной межпоселенческой библиотеки</t>
  </si>
  <si>
    <t xml:space="preserve">            Обеспечение деятельности структурных подразделений органа местного самоуправления в сфере культуры, молодежной политики и спорта(ОКМС)</t>
  </si>
  <si>
    <t xml:space="preserve">            Депутаты представительного органа муниципального образования</t>
  </si>
  <si>
    <t xml:space="preserve">     Субвенции из ОБ на осуществление государственного полномочия СО по предоставлению гражданам проживающим на территории СО, меры соцподдержки по частичному освобождению от оплаты за коммунальные услуги </t>
  </si>
  <si>
    <t>1 11 05025 05 0000 120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</si>
  <si>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</si>
  <si>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1 11 05035 05 0000 120</t>
  </si>
  <si>
    <t>1 11 05075 05 0000 120</t>
  </si>
  <si>
    <t>Доходы от сдачи в аренду имущества,  составляющего казну муниципальных районов (за исключением земельных участков)</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</si>
  <si>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</si>
  <si>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1 13 01995 05 0000 130</t>
  </si>
  <si>
    <t>1 13 02995 05 0000 130</t>
  </si>
  <si>
    <t>1 14 02053 05 0000 410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</si>
  <si>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</si>
  <si>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 xml:space="preserve">    ОБЩЕГОСУДАРСТВЕННЫЕ ВОПРОСЫ</t>
  </si>
  <si>
    <t xml:space="preserve">      Функционирование высшего должностного лица субъекта Российской Федерации и муниципального образования</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</si>
  <si>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</si>
  <si>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      Обеспечение деятельности финансовых, налоговых и таможенных органов и органов финансового (финансово-бюджетного) надзора</t>
  </si>
  <si>
    <t xml:space="preserve">      Резервные фонды</t>
  </si>
  <si>
    <t xml:space="preserve">      Другие общегосударственные вопросы</t>
  </si>
  <si>
    <t xml:space="preserve">    НАЦИОНАЛЬНАЯ БЕЗОПАСНОСТЬ И ПРАВООХРАНИТЕЛЬНАЯ ДЕЯТЕЛЬНОСТЬ</t>
  </si>
  <si>
    <t xml:space="preserve">      Другие вопросы в области национальной безопасности и правоохранительной деятельности</t>
  </si>
  <si>
    <t xml:space="preserve">    НАЦИОНАЛЬНАЯ ЭКОНОМИКА</t>
  </si>
  <si>
    <t xml:space="preserve">      Сельское хозяйство и рыболовство</t>
  </si>
  <si>
    <t xml:space="preserve">      Водные ресурсы</t>
  </si>
  <si>
    <t xml:space="preserve">      Дорожное хозяйство, дорожные фонды</t>
  </si>
  <si>
    <t xml:space="preserve">      Другие вопросы в области национальной экономики</t>
  </si>
  <si>
    <t xml:space="preserve">    ЖИЛИЩНО-КОММУНАЛЬНОЕ ХОЗЯЙСТВО</t>
  </si>
  <si>
    <t xml:space="preserve">      Другие вопросы в области жилищно-коммунального хозяйства</t>
  </si>
  <si>
    <t xml:space="preserve">    ОБРАЗОВАНИЕ</t>
  </si>
  <si>
    <t xml:space="preserve">      Дошкольное образование</t>
  </si>
  <si>
    <t xml:space="preserve">    СОЦИАЛЬНАЯ ПОЛИТИКА</t>
  </si>
  <si>
    <t xml:space="preserve">      Пенсионное обеспечение</t>
  </si>
  <si>
    <t xml:space="preserve">      Социальное обеспечение населения</t>
  </si>
  <si>
    <t xml:space="preserve">      Другие вопросы в области социальной политики</t>
  </si>
  <si>
    <t xml:space="preserve">    МЕЖБЮДЖЕТНЫЕ ТРАНСФЕРТЫ ОБЩЕГО ХАРАКТЕРА БЮДЖЕТАМ СУБЪЕКТОВ РОССИЙСКОЙ ФЕДЕРАЦИИ И МУНИЦИПАЛЬНЫХ ОБРАЗОВАНИЙ</t>
  </si>
  <si>
    <t xml:space="preserve">      Дотации на выравнивание бюджетной обеспеченности субъектов Российской Федерации и муниципальных образований</t>
  </si>
  <si>
    <t xml:space="preserve">      Прочие межбюджетные трансферты общего характера</t>
  </si>
  <si>
    <t xml:space="preserve">      Общее образование</t>
  </si>
  <si>
    <t xml:space="preserve">      Другие вопросы в области образования</t>
  </si>
  <si>
    <t xml:space="preserve">    КУЛЬТУРА, КИНЕМАТОГРАФИЯ</t>
  </si>
  <si>
    <t xml:space="preserve">      Культура</t>
  </si>
  <si>
    <t xml:space="preserve">      Другие вопросы в области культуры, кинематографии</t>
  </si>
  <si>
    <t xml:space="preserve">    ФИЗИЧЕСКАЯ КУЛЬТУРА И СПОРТ</t>
  </si>
  <si>
    <t xml:space="preserve">      Физическая культура</t>
  </si>
  <si>
    <t xml:space="preserve">      Массовый спорт</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</si>
  <si>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</si>
  <si>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Изменение остатков средств на счетах по учету средств бюджетов</t>
  </si>
  <si>
    <t>Операции по управлению остатками средств на единых счетах бюджетов</t>
  </si>
  <si>
    <t>000 01 06 10 00 00 0000 000</t>
  </si>
  <si>
    <t>Итого источников внутреннего финансирования дефицита районного бюджета</t>
  </si>
  <si>
    <t>000 01 06 10 02 05 0000 000</t>
  </si>
  <si>
    <t>000 01 06 05 01 05 0000 000</t>
  </si>
  <si>
    <t>000 01 06 04 01 05 0000 000</t>
  </si>
  <si>
    <t>000 01 06 01 00 05 0000 000</t>
  </si>
  <si>
    <t>000 01 03 01 00 05 0000 000</t>
  </si>
  <si>
    <t>000 01 02 00 00 05 0000 000</t>
  </si>
  <si>
    <t xml:space="preserve">Наименование источника финансирования дефицита местного бюджета </t>
  </si>
  <si>
    <t>Кредиты кредитных организаций, полученные бюджетами муниципальных образований в валюте Российской Федерации</t>
  </si>
  <si>
    <t>Бюджетные кредиты, предоставленные бюджетам  муниципальных образований другими бюджетами бюджетной системы Российской Федерации</t>
  </si>
  <si>
    <t xml:space="preserve">Акции и иные формы участия в капитале, находящиеся в собственности бюджетов  муниципальных образований </t>
  </si>
  <si>
    <t>Исполнение муниципальных  гарантий бюджетов муниципальных образований в валюте Российской Федерации в случае, если исполнение гарантом муниципальных гарантий бюджета муниципального образования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</si>
  <si>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Бюджетные кредиты, предоставленные юридическим лицам из бюджетов  муниципальных образований в валюте Российской Федерации</t>
  </si>
  <si>
    <t>Увеличение финансовых активов в собственности муниципальных образований за счет средств организаций, учредителями которых являются муниципальные образования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t>
  </si>
  <si>
    <t xml:space="preserve">      Субвенции  бюджетам муниципальных районов на осуществление первичного воинского учета на территориях, где отсутствуют военные комиссариаты</t>
  </si>
  <si>
    <t xml:space="preserve"> Управление Федеральной налоговой службы по Свердловской области (ОКТМО 65623405, 65623415, 65623430, 65623420, 65623455)</t>
  </si>
  <si>
    <t>1 05 04020 02 0000 110</t>
  </si>
  <si>
    <t>Налог, взимаемый в связи с применением патентной системы налогообложения, зачисляемый в бюджеты муниципальных районов</t>
  </si>
  <si>
    <t>Государственная пошлина за выдачу разрешения на установку рекламной конструкции (сумма платежа (перерасчеты, недоимка и задолженность по соответствующему платежу, в том числе по отмененному)</t>
  </si>
  <si>
    <t>Доходы от реализации имущества, находящегося в оперативном управлении учреждений, находящихся в ведении органов управления муниципальных районов (за исключением имущества муниципальных бюджетных и автономных учреждений) в части реализации основных средств по указанному имуществу</t>
  </si>
  <si>
    <t>0000000000</t>
  </si>
  <si>
    <t>7000000000</t>
  </si>
  <si>
    <t>7000111000</t>
  </si>
  <si>
    <t>7000211000</t>
  </si>
  <si>
    <t>7000610000</t>
  </si>
  <si>
    <t>0500000000</t>
  </si>
  <si>
    <t>0500110000</t>
  </si>
  <si>
    <t>0500210000</t>
  </si>
  <si>
    <t>0500311000</t>
  </si>
  <si>
    <t>0500510000</t>
  </si>
  <si>
    <t xml:space="preserve">              Премии и гранты</t>
  </si>
  <si>
    <t>350</t>
  </si>
  <si>
    <t>0500710000</t>
  </si>
  <si>
    <t>0500910000</t>
  </si>
  <si>
    <t>0501010000</t>
  </si>
  <si>
    <t>0501210000</t>
  </si>
  <si>
    <t>0501310000</t>
  </si>
  <si>
    <t>0600000000</t>
  </si>
  <si>
    <t>0600210000</t>
  </si>
  <si>
    <t>0600310000</t>
  </si>
  <si>
    <t>0600410000</t>
  </si>
  <si>
    <t>0600510000</t>
  </si>
  <si>
    <t>0700000000</t>
  </si>
  <si>
    <t>0730000000</t>
  </si>
  <si>
    <t>0730641100</t>
  </si>
  <si>
    <t>0730741200</t>
  </si>
  <si>
    <t>0710000000</t>
  </si>
  <si>
    <t>0710110000</t>
  </si>
  <si>
    <t>0710210000</t>
  </si>
  <si>
    <t>0710310000</t>
  </si>
  <si>
    <t>0710410000</t>
  </si>
  <si>
    <t>0710510000</t>
  </si>
  <si>
    <t>0710610000</t>
  </si>
  <si>
    <t>0710810000</t>
  </si>
  <si>
    <t>0710910000</t>
  </si>
  <si>
    <t>0711010000</t>
  </si>
  <si>
    <t>0711110000</t>
  </si>
  <si>
    <t>0711210000</t>
  </si>
  <si>
    <t>0720000000</t>
  </si>
  <si>
    <t>0720210000</t>
  </si>
  <si>
    <t>0720310000</t>
  </si>
  <si>
    <t>0730110000</t>
  </si>
  <si>
    <t>0730210000</t>
  </si>
  <si>
    <t>0730310000</t>
  </si>
  <si>
    <t>0200000000</t>
  </si>
  <si>
    <t>0210000000</t>
  </si>
  <si>
    <t>0210110000</t>
  </si>
  <si>
    <t>0210210000</t>
  </si>
  <si>
    <t>0210410000</t>
  </si>
  <si>
    <t>0210510000</t>
  </si>
  <si>
    <t>0210610000</t>
  </si>
  <si>
    <t>0210710000</t>
  </si>
  <si>
    <t>7001142П00</t>
  </si>
  <si>
    <t>0710710000</t>
  </si>
  <si>
    <t>0240000000</t>
  </si>
  <si>
    <t>0240110000</t>
  </si>
  <si>
    <t xml:space="preserve">            Межбюджетные трансферты муниципальным образованиям сельских поселений на ремонт автомобильных дорог местного значения, в том числе искусственных сооружений, расположенных на них</t>
  </si>
  <si>
    <t>0240312403</t>
  </si>
  <si>
    <t>0100000000</t>
  </si>
  <si>
    <t>0110000000</t>
  </si>
  <si>
    <t>0110310000</t>
  </si>
  <si>
    <t>0120000000</t>
  </si>
  <si>
    <t>0120210000</t>
  </si>
  <si>
    <t>0120310000</t>
  </si>
  <si>
    <t>0120510000</t>
  </si>
  <si>
    <t>0120610000</t>
  </si>
  <si>
    <t xml:space="preserve">            Субсидирование субъектов малого  и среднего предпринимательства на компенсацию затрат, связанное  с приобретением оборудования в целях  создания и (или) развития и (или) модернизации производства товаров (работ, услуг)</t>
  </si>
  <si>
    <t>0120710000</t>
  </si>
  <si>
    <t>0121210000</t>
  </si>
  <si>
    <t>0220000000</t>
  </si>
  <si>
    <t>0220110000</t>
  </si>
  <si>
    <t>0220210000</t>
  </si>
  <si>
    <t>0230000000</t>
  </si>
  <si>
    <t>0250000000</t>
  </si>
  <si>
    <t>0250342700</t>
  </si>
  <si>
    <t>7000810000</t>
  </si>
  <si>
    <t>0800000000</t>
  </si>
  <si>
    <t>0800110000</t>
  </si>
  <si>
    <t>0800310000</t>
  </si>
  <si>
    <t>0800410000</t>
  </si>
  <si>
    <t>0800510000</t>
  </si>
  <si>
    <t>0800649100</t>
  </si>
  <si>
    <t>0800649200</t>
  </si>
  <si>
    <t>0800652500</t>
  </si>
  <si>
    <t>7000910000</t>
  </si>
  <si>
    <t>0900000000</t>
  </si>
  <si>
    <t>0910000000</t>
  </si>
  <si>
    <t>0910110000</t>
  </si>
  <si>
    <t>0910340300</t>
  </si>
  <si>
    <t>0730851180</t>
  </si>
  <si>
    <t>0910210000</t>
  </si>
  <si>
    <t>0300000000</t>
  </si>
  <si>
    <t>0310000000</t>
  </si>
  <si>
    <t>0310110000</t>
  </si>
  <si>
    <t>0310210000</t>
  </si>
  <si>
    <t>0310310000</t>
  </si>
  <si>
    <t>0310410000</t>
  </si>
  <si>
    <t>0310510000</t>
  </si>
  <si>
    <t>0310710000</t>
  </si>
  <si>
    <t xml:space="preserve">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общеобразовательных организаций  за счет областного бюджета.</t>
  </si>
  <si>
    <t>0310845110</t>
  </si>
  <si>
    <t xml:space="preserve">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 средств обучения, игр. игрушек за счет областного бюджета</t>
  </si>
  <si>
    <t>0310945120</t>
  </si>
  <si>
    <t>0320000000</t>
  </si>
  <si>
    <t>0320110000</t>
  </si>
  <si>
    <t>0320210000</t>
  </si>
  <si>
    <t>0320310000</t>
  </si>
  <si>
    <t>0320410000</t>
  </si>
  <si>
    <t>0320510000</t>
  </si>
  <si>
    <t>0320610000</t>
  </si>
  <si>
    <t>0320810000</t>
  </si>
  <si>
    <t xml:space="preserve">            Субвенции на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  за счет областного бюджета</t>
  </si>
  <si>
    <t>0321145310</t>
  </si>
  <si>
    <t xml:space="preserve">            Субвенции на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 средств обучения, игр, игрушек  за счет областного бюджета</t>
  </si>
  <si>
    <t>0321245320</t>
  </si>
  <si>
    <t xml:space="preserve">      Молодежная политика</t>
  </si>
  <si>
    <t>0330000000</t>
  </si>
  <si>
    <t>0330110000</t>
  </si>
  <si>
    <t>0330210000</t>
  </si>
  <si>
    <t>0330310000</t>
  </si>
  <si>
    <t>0340000000</t>
  </si>
  <si>
    <t>0340110000</t>
  </si>
  <si>
    <t xml:space="preserve">            Оснащение оборудованием и инвентнарем  муниципальных учреждений, занимающихся патриотическим воспитанием граждан</t>
  </si>
  <si>
    <t>0340210000</t>
  </si>
  <si>
    <t>0340310000</t>
  </si>
  <si>
    <t>0350000000</t>
  </si>
  <si>
    <t>0350110000</t>
  </si>
  <si>
    <t>0350210000</t>
  </si>
  <si>
    <t xml:space="preserve">      Дополнительное образование детей</t>
  </si>
  <si>
    <t>0703</t>
  </si>
  <si>
    <t>0400000000</t>
  </si>
  <si>
    <t>0420000000</t>
  </si>
  <si>
    <t>0420110000</t>
  </si>
  <si>
    <t>0420210000</t>
  </si>
  <si>
    <t>0420310000</t>
  </si>
  <si>
    <t>0430000000</t>
  </si>
  <si>
    <t>0450000000</t>
  </si>
  <si>
    <t>0450410000</t>
  </si>
  <si>
    <t>0450510000</t>
  </si>
  <si>
    <t>0410000000</t>
  </si>
  <si>
    <t>0410210000</t>
  </si>
  <si>
    <t>0410310000</t>
  </si>
  <si>
    <t>0410410000</t>
  </si>
  <si>
    <t>0410510000</t>
  </si>
  <si>
    <t>0410610000</t>
  </si>
  <si>
    <t>0470000000</t>
  </si>
  <si>
    <t>0470110000</t>
  </si>
  <si>
    <t>0460000000</t>
  </si>
  <si>
    <t>0460110000</t>
  </si>
  <si>
    <t>0480000000</t>
  </si>
  <si>
    <t xml:space="preserve">            Предоставление социальных выплат региональной поддержки молодым семьям</t>
  </si>
  <si>
    <t>0480110000</t>
  </si>
  <si>
    <t xml:space="preserve">          Подпрограмма 4 "Развитие физической культуры, спорта и туризма "</t>
  </si>
  <si>
    <t>0440000000</t>
  </si>
  <si>
    <t>0440210000</t>
  </si>
  <si>
    <t>0440110000</t>
  </si>
  <si>
    <t>7000311000</t>
  </si>
  <si>
    <t>7000411000</t>
  </si>
  <si>
    <t>7000511000</t>
  </si>
  <si>
    <t xml:space="preserve">            Премии и гранты</t>
  </si>
  <si>
    <t xml:space="preserve">          Поддержание в состоянии постоянной готовности к использованию защитных сооружений гражданской обороны</t>
  </si>
  <si>
    <t xml:space="preserve">          Переаттестация  ПЭВМ - рабочего места по гражданской обороне и рабочих мест ЕДДС</t>
  </si>
  <si>
    <t xml:space="preserve">          Субсидирование малых форм хозяйствования на селе с целью расширения производства сельскохозяйственной продукции</t>
  </si>
  <si>
    <t xml:space="preserve">          Межбюджетные трансферты муниципальным образованиям сельских поселений на ремонт автомобильных дорог местного значения, в том числе искусственных сооружений, расположенных на них</t>
  </si>
  <si>
    <t xml:space="preserve">          Субсидирование субъектов малого  и среднего предпринимательства на компенсацию затрат, связанное  с приобретением оборудования в целях  создания и (или) развития и (или) модернизации производства товаров (работ, услуг)</t>
  </si>
  <si>
    <t xml:space="preserve">        Подпрограмма 3 "Развитие жилищно-коммунального хозяйства и повышение энергетической эффективности"</t>
  </si>
  <si>
    <t xml:space="preserve">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общеобразовательных организаций  за счет областного бюджета.</t>
  </si>
  <si>
    <t xml:space="preserve">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 средств обучения, игр. игрушек за счет областного бюджета</t>
  </si>
  <si>
    <t xml:space="preserve">          Субвенции на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  за счет областного бюджета</t>
  </si>
  <si>
    <t xml:space="preserve">          Субвенции на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 средств обучения, игр, игрушек  за счет областного бюджета</t>
  </si>
  <si>
    <t xml:space="preserve">    Дополнительное образование детей</t>
  </si>
  <si>
    <t xml:space="preserve">    Молодежная политика</t>
  </si>
  <si>
    <t xml:space="preserve">          Оснащение оборудованием и инвентнарем  муниципальных учреждений, занимающихся патриотическим воспитанием граждан</t>
  </si>
  <si>
    <t xml:space="preserve">          Предоставление социальных выплат региональной поддержки молодым семьям</t>
  </si>
  <si>
    <t xml:space="preserve">        Подпрограмма 4 "Развитие физической культуры, спорта и туризма "</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</si>
  <si>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</si>
  <si>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</si>
  <si>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</si>
  <si>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 xml:space="preserve">      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</si>
  <si>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18210501000010000110</t>
  </si>
  <si>
    <t xml:space="preserve">      Налог, взимаемый в связи с применением упрощенной системы налогообложения</t>
  </si>
  <si>
    <t>18210501011011000110</t>
  </si>
  <si>
    <t xml:space="preserve">  Налог, взимаемый с налогоплательщиков, выбравших в качестве объекта налогообложения доходы (сумма платежа (перерасчеты, недоимка и задолженность по соответствующему платежу, в том числе по отмененному)</t>
  </si>
  <si>
    <t>18210501021011000110</t>
  </si>
  <si>
    <t xml:space="preserve">  Налог, взимаемый с налогоплательщиков, выбравших в качестве объекта налогообложения доходы, уменьшенные на величину расходов (сумма платежа (перерасчеты, недоимка и задолженность по соответствующему платежу, в том числе по отмененному)</t>
  </si>
  <si>
    <t xml:space="preserve">      Единый налог на вмененный доход для отдельных видов деятельности(сумма платежа (перерасчеты, недоимка и задолженность по соответствующему платежу, в том числе по отмененному)</t>
  </si>
  <si>
    <t xml:space="preserve">      Единый сельскохозяйственный налог (сумма платежа (перерасчеты, недоимка и задолженность по соответствующему платежу, в том числе по отмененному)</t>
  </si>
  <si>
    <t xml:space="preserve">      Налог, взимаемый в связи с применением патентной системы налогообложения, зачисляемый в бюджеты муниципальных районов</t>
  </si>
  <si>
    <t xml:space="preserve">      Налог, взимаемый в связи с применением патентной системы налогообложения, зачисляемый в бюджеты муниципальных районов (сумма платежа (перерасчеты, недоимка и задолженность по соответствующему платежу, в том числе по отмененному)</t>
  </si>
  <si>
    <t xml:space="preserve">      Доходы от продажи земельных участков, государственная собственность на которые не разграничена и которые расположены в границах сельских поселений</t>
  </si>
  <si>
    <t>1 05 01000 01 0000 110</t>
  </si>
  <si>
    <t xml:space="preserve">Отдел культуры, молодежной политики и спорта администрации муниципального образования Камышловский муниципальный район </t>
  </si>
  <si>
    <t xml:space="preserve">          Мероприятия кадровой политики</t>
  </si>
  <si>
    <t>0500411000</t>
  </si>
  <si>
    <t xml:space="preserve">          Проведение праздничных мероприятий</t>
  </si>
  <si>
    <t xml:space="preserve">          Мероприятия по приобретению сувенирной продукции и бланков документов</t>
  </si>
  <si>
    <t>0500610000</t>
  </si>
  <si>
    <t xml:space="preserve">          Мероприятия по информационному обеспечению органов местного самоуправления</t>
  </si>
  <si>
    <t>0500810000</t>
  </si>
  <si>
    <t>0501146100</t>
  </si>
  <si>
    <t xml:space="preserve">          Оценка рыночной стоимости земельных участков для заключения договоров аренды</t>
  </si>
  <si>
    <t>0601410000</t>
  </si>
  <si>
    <t xml:space="preserve">        Подпрограмма 1 Повышение инвестиционной привлекательности МО Камышловский муниципальный район</t>
  </si>
  <si>
    <t>0220310000</t>
  </si>
  <si>
    <t>0311010000</t>
  </si>
  <si>
    <t>0420510000</t>
  </si>
  <si>
    <t xml:space="preserve">          Осуществление мероприятий по приоритетным направлениям работы с молодежью</t>
  </si>
  <si>
    <t>0430110000</t>
  </si>
  <si>
    <t>0450710000</t>
  </si>
  <si>
    <t xml:space="preserve">  СРЕДСТВА МАССОВОЙ ИНФОРМАЦИИ</t>
  </si>
  <si>
    <t>1200</t>
  </si>
  <si>
    <t xml:space="preserve">    Телевидение и радиовещание</t>
  </si>
  <si>
    <t>1201</t>
  </si>
  <si>
    <t xml:space="preserve">          Мероприятия по освещению деятельности органов местного самоуправления</t>
  </si>
  <si>
    <t xml:space="preserve">    Периодическая печать и издательства</t>
  </si>
  <si>
    <t>1202</t>
  </si>
  <si>
    <t>7001251200</t>
  </si>
  <si>
    <t xml:space="preserve">            Мероприятия кадровой политики</t>
  </si>
  <si>
    <t xml:space="preserve">            Проведение праздничных мероприятий</t>
  </si>
  <si>
    <t xml:space="preserve">            Мероприятия по приобретению сувенирной продукции и бланков документов</t>
  </si>
  <si>
    <t xml:space="preserve">            Мероприятия по информационному обеспечению органов местного самоуправления</t>
  </si>
  <si>
    <t xml:space="preserve">            Оценка рыночной стоимости земельных участков для заключения договоров аренды</t>
  </si>
  <si>
    <t xml:space="preserve">          Подпрограмма 1 Повышение инвестиционной привлекательности МО Камышловский муниципальный район</t>
  </si>
  <si>
    <t xml:space="preserve">    СРЕДСТВА МАССОВОЙ ИНФОРМАЦИИ</t>
  </si>
  <si>
    <t xml:space="preserve">      Телевидение и радиовещание</t>
  </si>
  <si>
    <t xml:space="preserve">            Мероприятия по освещению деятельности органов местного самоуправления</t>
  </si>
  <si>
    <t xml:space="preserve">      Периодическая печать и издательства</t>
  </si>
  <si>
    <t xml:space="preserve">            Осуществление мероприятий по приоритетным направлениям работы с молодежью</t>
  </si>
  <si>
    <t>2.1.</t>
  </si>
  <si>
    <t>2.1.1.</t>
  </si>
  <si>
    <t>4.1.</t>
  </si>
  <si>
    <t>4.1.1.</t>
  </si>
  <si>
    <t>5.1.</t>
  </si>
  <si>
    <t>5.1.1.</t>
  </si>
  <si>
    <t>90111105010050000120</t>
  </si>
  <si>
    <t>90111105013050000120</t>
  </si>
  <si>
    <t>90611301995050004130</t>
  </si>
  <si>
    <t>90111406013050000430</t>
  </si>
  <si>
    <t xml:space="preserve">      Субвенции бюджетам муниципальных районов на предоставление гражданам субсидий на оплату жилого помещения и коммунальных услуг</t>
  </si>
  <si>
    <t xml:space="preserve">      Субвенции бюджетам муниципальных районов на составление (изменение) списков кандидатов в присяжные заседатели федеральных судов общей юрисдикции в Российской Федерации </t>
  </si>
  <si>
    <t xml:space="preserve">      Субвенции на осуществление госудрственного полномочия Российской Федерации предоставлению мер социальной поддержки по оплате жилого помещения</t>
  </si>
  <si>
    <t>1 08 07174 01 0000 110</t>
  </si>
  <si>
    <t>Государственная пошлина за выдачу органом местного самоуправления муниципального района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муниципальных районов</t>
  </si>
  <si>
    <t>1 11 05013  05 0000 120</t>
  </si>
  <si>
    <t>1 14 06013 05 0000 430</t>
  </si>
  <si>
    <t>Счетная палата муниципального образования Камышловский муниципальный район</t>
  </si>
  <si>
    <t xml:space="preserve">            Поддержка на конкурсной основе лучших учреждений дополнительного образования</t>
  </si>
  <si>
    <t xml:space="preserve">            Оснащение муниципальных учреждений, занимающихся патриотическим воспитанием, учебными пособиями, наглядной печатной продукцией, стендов, парадной военной формы для обучающихся в патриотических клубах</t>
  </si>
  <si>
    <t xml:space="preserve">          Поддержка на конкурсной основе лучших учреждений дополнительного образования</t>
  </si>
  <si>
    <t xml:space="preserve">          Оснащение муниципальных учреждений, занимающихся патриотическим воспитанием, учебными пособиями, наглядной печатной продукцией, стендов, парадной военной формы для обучающихся в патриотических клубах</t>
  </si>
  <si>
    <t xml:space="preserve"> Муниципальная программа "Обеспечение общественной безопасности на территории МО Камышловский муниципальный район на 2014-2024годы"</t>
  </si>
  <si>
    <t xml:space="preserve">        Муниципальная программа "Развитие культуры, молодежной политики и спорта на территории муниципального образования Камышловский муниципальный район на 2014-2024годы"</t>
  </si>
  <si>
    <t xml:space="preserve">       Подпрограмма 1 "Обеспечение мероприятий по гражданской обороне, предупреждению и ликвидации последствий ЧС и стихийных бедствий природного и техногенного характера, безопасности  людей на территории МО Камышловский муниципальный район на 2014-2024годы"</t>
  </si>
  <si>
    <t>Муниципальная программа "Управление муниципальными финансами муниципального образования Камышловский муниципальный район до 2024 года"</t>
  </si>
  <si>
    <t xml:space="preserve">  Муниципальная программа "Устойчивое развитие сельских территорий муниципального образования Камышловский муниципальный район на период 2014-2024годов"</t>
  </si>
  <si>
    <t>04811201041016000120</t>
  </si>
  <si>
    <t xml:space="preserve">     Плата за размещение отходов производства </t>
  </si>
  <si>
    <t>00020210000000000150</t>
  </si>
  <si>
    <t>90120215001050000150</t>
  </si>
  <si>
    <t>00020230000000000150</t>
  </si>
  <si>
    <t>90120230022050000150</t>
  </si>
  <si>
    <t>00020230024050000150</t>
  </si>
  <si>
    <t>90120230024050000150</t>
  </si>
  <si>
    <t>90620230024050000150</t>
  </si>
  <si>
    <t xml:space="preserve">    Субвенции на осуществление государственных полномочий Свердловской области по организации и обеспечению отдыха и оздоровления детей (за исключением детей-сирот и детей, оставшихся без попечения родителей, детей, находящихся в трудной жизненной ситуации) в учебное время, включая мероприятия по обеспечению безопасности их жизни и здоровья</t>
  </si>
  <si>
    <t>90120235118050000150</t>
  </si>
  <si>
    <t>90120235120050000150</t>
  </si>
  <si>
    <t>90120235250050000150</t>
  </si>
  <si>
    <t>00020239999050000150</t>
  </si>
  <si>
    <t>90620239999050000150</t>
  </si>
  <si>
    <t>0002023999050000150</t>
  </si>
  <si>
    <t xml:space="preserve">        Муниципальная программа "Повышение эффективности деятельности органов местного самоуправления муниципального образования Камышловский муниципальный район на 2014-2024годы"</t>
  </si>
  <si>
    <t xml:space="preserve">        Муниципальная программа "Повышение эффективности управления муниципальной собственностью на территории муниципального образования Камышловский муниципальный район на 2014-2024годы"</t>
  </si>
  <si>
    <t xml:space="preserve">          Подпрограмма 3 "Профилактика правонарушений на территории МО Камышловский муниципальный район на 2014-2024годы"</t>
  </si>
  <si>
    <t>0310</t>
  </si>
  <si>
    <t xml:space="preserve">            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</si>
  <si>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    ОХРАНА ОКРУЖАЮЩЕЙ СРЕДЫ</t>
  </si>
  <si>
    <t>0600</t>
  </si>
  <si>
    <t xml:space="preserve">      Другие вопросы в области охраны окружающей среды</t>
  </si>
  <si>
    <t>0605</t>
  </si>
  <si>
    <t>0270000000</t>
  </si>
  <si>
    <t xml:space="preserve">        Муниципальная программа "Управление муниципальными финансами муниципального образования Камышловский муниципальный район до 2024 года"</t>
  </si>
  <si>
    <t xml:space="preserve">        Муниципальная программа "Развитие системы образования муниципального образования Камышловский муниципальный район на период 2014-2024годы"</t>
  </si>
  <si>
    <t xml:space="preserve">          Подпрограмма 5 " Обеспечение реализации муниципальной программы "Развитие системы образования в муниципальном образовании Камышловский муниципальный район на 2014-2024 годы"</t>
  </si>
  <si>
    <t xml:space="preserve">Всего расходов:   </t>
  </si>
  <si>
    <t xml:space="preserve">            Мероприятия по архивному делу</t>
  </si>
  <si>
    <t>0501110000</t>
  </si>
  <si>
    <t xml:space="preserve">            Содержание объектов муниципальной собственности, находящихся в казне муниципального образования Камышловский муниципальный район</t>
  </si>
  <si>
    <t>0600810000</t>
  </si>
  <si>
    <t xml:space="preserve">            Предоставление межбюджетных трансфертов сельским поселениям на пожарную безопасность</t>
  </si>
  <si>
    <t>0711311131</t>
  </si>
  <si>
    <t xml:space="preserve">            Проведение мероприятий по профилактике экстремизма и межнациональных конфликтов (в т.ч. демонстрация роликов, изготовление и установка информационных стендов, раздаточного материала и др.) в т.ч. для обеспечения деятельности коллегиальных органов, созданных при органах местного самоуправления Камышловского муниципального района</t>
  </si>
  <si>
    <t xml:space="preserve">            Организация и проведение мероприятий, творческих проектов, бесед, круглых столов среди образовательных учреждений и учреждений культуры Камышловского муниципального района направленных на укрепление и культуры мира, продвижение идеалов взаимопонимания, терпимости, межнациональной солидарности (в т.ч. семинары, круглые столы с приглашением лектората и др.)</t>
  </si>
  <si>
    <t xml:space="preserve">              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</si>
  <si>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            Организация и проведение массовых экологических мероприятий и акций</t>
  </si>
  <si>
    <t>0270110000</t>
  </si>
  <si>
    <t xml:space="preserve">            Мероприятия по обращению с отходами. в том числе ликвидация мест несанкционированного размещения отходов</t>
  </si>
  <si>
    <t>0270310000</t>
  </si>
  <si>
    <t>0310610000</t>
  </si>
  <si>
    <t>0321910000</t>
  </si>
  <si>
    <t>0330445500</t>
  </si>
  <si>
    <t xml:space="preserve">      Муниципальная программа "Повышение эффективности деятельности органов местного самоуправления муниципального образования Камышловский муниципальный район на 2014-2024годы"</t>
  </si>
  <si>
    <t xml:space="preserve">          Мероприятия по архивному делу</t>
  </si>
  <si>
    <t xml:space="preserve">      Муниципальная программа "Повышение эффективности управления муниципальной собственностью на территории муниципального образования Камышловский муниципальный район на 2014-2024годы"</t>
  </si>
  <si>
    <t xml:space="preserve">          Содержание объектов муниципальной собственности, находящихся в казне муниципального образования Камышловский муниципальный район</t>
  </si>
  <si>
    <t xml:space="preserve">        Подпрограмма 3 "Профилактика правонарушений на территории МО Камышловский муниципальный район на 2014-2024годы"</t>
  </si>
  <si>
    <t xml:space="preserve">          Предоставление межбюджетных трансфертов сельским поселениям на пожарную безопасность</t>
  </si>
  <si>
    <t xml:space="preserve">          Проведение мероприятий по профилактике экстремизма и межнациональных конфликтов (в т.ч. демонстрация роликов, изготовление и установка информационных стендов, раздаточного материала и др.) в т.ч. для обеспечения деятельности коллегиальных органов, созданных при органах местного самоуправления Камышловского муниципального района</t>
  </si>
  <si>
    <t xml:space="preserve">          Организация и проведение мероприятий, творческих проектов, бесед, круглых столов среди образовательных учреждений и учреждений культуры Камышловского муниципального района направленных на укрепление и культуры мира, продвижение идеалов взаимопонимания, терпимости, межнациональной солидарности (в т.ч. семинары, круглые столы с приглашением лектората и др.)</t>
  </si>
  <si>
    <t xml:space="preserve">          Проведение мероприятий направленных на активизацию борьбы с пьянством, алкоголизмом, наркоманией на территории Камышловского района (в т.ч. выставки, конкурсы рисунков, плакатов, изготовление и размещение раздаточного материала, изготовление и трансляция роликов  и др)  в т.ч. для обеспечения деятельности коллегиальных органов, созданных при органах местного самоуправления Камышловского муниципального района</t>
  </si>
  <si>
    <t xml:space="preserve">          Проведение мероприятий по профилактике правонарушений на территории Камышловского района (в т.ч. конкурсы творческих работ и социальных проектов, конкурсы по разработке методических рекомендаций в образовательных учреждениях и учреждениях культуры)</t>
  </si>
  <si>
    <t xml:space="preserve">          Проведение мероприятий по профилактике безнадзорности и профилактике правонарушений среди несовершеннолетних в Камышловском муниципальном районе (в т.ч. профилактические акции, рейды, изготовление и размещение буклетов и информационных материалов и др.) в т.ч. для обеспечения деятельности коллегиальных органов, созданных при органах местного самоуправления Камышловского муниципального района</t>
  </si>
  <si>
    <t xml:space="preserve">  ОХРАНА ОКРУЖАЮЩЕЙ СРЕДЫ</t>
  </si>
  <si>
    <t xml:space="preserve">    Другие вопросы в области охраны окружающей среды</t>
  </si>
  <si>
    <t xml:space="preserve">          Организация и проведение массовых экологических мероприятий и акций</t>
  </si>
  <si>
    <t xml:space="preserve">          Мероприятия по обращению с отходами. в том числе ликвидация мест несанкционированного размещения отходов</t>
  </si>
  <si>
    <t xml:space="preserve">      Муниципальная программа "Развитие системы образования муниципального образования Камышловский муниципальный район на период 2014-2024годы"</t>
  </si>
  <si>
    <t xml:space="preserve">      Муниципальная программа "Развитие культуры, молодежной политики и спорта на территории муниципального образования Камышловский муниципальный район на 2014-2024годы"</t>
  </si>
  <si>
    <t xml:space="preserve">        Подпрограмма 5 " Обеспечение реализации муниципальной программы "Развитие системы образования в муниципальном образовании Камышловский муниципальный район на 2014-2024 годы"</t>
  </si>
  <si>
    <t xml:space="preserve">      Муниципальная программа "Управление муниципальными финансами муниципального образования Камышловский муниципальный район до 2024 года"</t>
  </si>
  <si>
    <t>90111109045050004120</t>
  </si>
  <si>
    <t xml:space="preserve">      Плата за пользование жилыми помещениями (плата за наем) муниципального жилищного фонда муниципальных районов</t>
  </si>
  <si>
    <t>04811201030016000120</t>
  </si>
  <si>
    <t xml:space="preserve">      Плата за выбросы загрязняющих веществ в водные объекты</t>
  </si>
  <si>
    <t>04811201042016000120</t>
  </si>
  <si>
    <t xml:space="preserve">     Плата за размещение твердых коммунальных отходов </t>
  </si>
  <si>
    <t>90120215002050000150</t>
  </si>
  <si>
    <t xml:space="preserve">      Дотации бюджетам муниципальных районов на поддержку  мер по обеспечению сбалансированности местных бюджетов</t>
  </si>
  <si>
    <t xml:space="preserve">     Субвенции на осуществление государственного полномочия Свердловской области в сфее организации организации мероприятий при осуществлении деятельности по обращению ссобаками без владельцев</t>
  </si>
  <si>
    <t xml:space="preserve">     Субвенции на финансовое обеспечение государственных гарантий 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допрлнительного образования детей в муниципальных общеобразовательных организациях </t>
  </si>
  <si>
    <t>00020240000000000150</t>
  </si>
  <si>
    <t xml:space="preserve">      ИНЫЕ МЕЖБЮДЖЕТНЫЕ ТРАНСФЕРТЫ</t>
  </si>
  <si>
    <t>90120240014050000150</t>
  </si>
  <si>
    <t xml:space="preserve">        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</si>
  <si>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на 2022 год</t>
  </si>
  <si>
    <r>
      <t xml:space="preserve">     </t>
    </r>
    <r>
      <rPr>
        <sz val="10"/>
        <rFont val="Arial Cyr"/>
        <family val="0"/>
      </rPr>
      <t>Плата за пользование жилыми помещениями (плата за наем) муниципального жилищного фонда муниципальных районов</t>
    </r>
  </si>
  <si>
    <t xml:space="preserve">     Плата за выбросы загрязняющих веществ в водные объекты</t>
  </si>
  <si>
    <t xml:space="preserve">       Субвенции на осуществление государственного полномочия Свердловской области в сфее организации организации мероприятий при осуществлении деятельности по обращению ссобаками без владельцев</t>
  </si>
  <si>
    <t>1 12 01010 01 0000 120</t>
  </si>
  <si>
    <t>1 12 01030 01 0000 120</t>
  </si>
  <si>
    <t>Плата за сбросы загрязняющих веществ в водные объекты</t>
  </si>
  <si>
    <t>1 12 01041 01 0000 120</t>
  </si>
  <si>
    <t xml:space="preserve">Плата за размещение отходов производства </t>
  </si>
  <si>
    <t>112 01042 01 0000 120</t>
  </si>
  <si>
    <t>Плата за размещение твердых коммунальных отходов</t>
  </si>
  <si>
    <t>1 03 02231 01 0000 110</t>
  </si>
  <si>
    <t xml:space="preserve">          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</si>
  <si>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1 03 02241 01 0000 110</t>
  </si>
  <si>
    <t xml:space="preserve">  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</si>
  <si>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1 03 02251 01 0000 110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</si>
  <si>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</si>
  <si>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1 03 02261 01 0000 110</t>
  </si>
  <si>
    <t xml:space="preserve"> 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</si>
  <si>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 xml:space="preserve">          Межбюджетные трансферты на передачу органом местного самоуправления МО Обуховское сельское поселение органу местного самоуправления МО Камышловский муниципальный район на осуществление части полномочий по выявлению и оформлению права собственности на бесхозяйные объекты газоснабжения и иные мероприятия, направленные на выполнение данного полномочия в части газоснабжения населения</t>
  </si>
  <si>
    <t>0600220908</t>
  </si>
  <si>
    <t xml:space="preserve">      Муниципальная программа "Обеспечение безопасности на территории МО Камышловский муниципальный район на 2014-2024годы"</t>
  </si>
  <si>
    <t xml:space="preserve">    Лесное хозяйство</t>
  </si>
  <si>
    <t>0407</t>
  </si>
  <si>
    <t xml:space="preserve">          Обеспечение деятельности муниципального казенного учреждения Камышловского муниципального района "Камышловское районное лесничество"</t>
  </si>
  <si>
    <t>0601110000</t>
  </si>
  <si>
    <t xml:space="preserve">          Бюджетные инвестиции в объекты капитального строительства</t>
  </si>
  <si>
    <t>0230410000</t>
  </si>
  <si>
    <t xml:space="preserve">          Межбюджетные трансферты муниципальным образованиям сельских поселений на осуществление части полномочий по решению отдельных вопросов местного значения муниципального района в области обращения с твердыми коммунальными отходами</t>
  </si>
  <si>
    <t xml:space="preserve">          Создание и содержание мест (площадок) накопления твердых коммунальных отходов</t>
  </si>
  <si>
    <t xml:space="preserve">        Подпрограмма 7 "Экология"</t>
  </si>
  <si>
    <t xml:space="preserve">          Оснащение муниципальных библиотек книгами, учебными фильмами, плакатами, патриотической направленности</t>
  </si>
  <si>
    <t>0450310000</t>
  </si>
  <si>
    <t xml:space="preserve">          Информатизация муниципальных учреждений культуры (МКИЦ), в том числе комплектование книжных фондов (включая приобретение электронных версий книг и приобретение (подписку) периодических изданий), приобретение компьютерного оборудования и лицензионного программного обеспечения, подключение муниципальных библиотек к сети "Интернет"</t>
  </si>
  <si>
    <t>0410710000</t>
  </si>
  <si>
    <t xml:space="preserve">          Ремонт зданий и помещений, в которых размещаются  муниципальные учреждения физической культуры, спорта и их филиалы (ФОК)</t>
  </si>
  <si>
    <t>0440610000</t>
  </si>
  <si>
    <t xml:space="preserve">          Улучшение жилищных условий граждан, проживающих на сельских территориях</t>
  </si>
  <si>
    <t xml:space="preserve">          Софинансирование на реализацию мероприятий по поэтапному внедрению Всероссийского физкультурно-спортивного комплекса "Готов к труду и обороне" (ГТО) за счет средств местного бюджета</t>
  </si>
  <si>
    <t>044P5S8Г00</t>
  </si>
  <si>
    <t xml:space="preserve">            Межбюджетные трансферты на передачу органом местного самоуправления МО Обуховское сельское поселение органу местного самоуправления МО Камышловский муниципальный район на осуществление части полномочий по выявлению и оформлению права собственности на бесхозяйные объекты газоснабжения и иные мероприятия, направленные на выполнение данного полномочия в части газоснабжения населения</t>
  </si>
  <si>
    <t xml:space="preserve">        Муниципальная программа "Обеспечение безопасности на территории МО Камышловский муниципальный район на 2014-2024годы"</t>
  </si>
  <si>
    <t xml:space="preserve">      Лесное хозяйство</t>
  </si>
  <si>
    <t xml:space="preserve">            Обеспечение деятельности муниципального казенного учреждения Камышловского муниципального района "Камышловское районное лесничество"</t>
  </si>
  <si>
    <t xml:space="preserve">            Межбюджетные трансферты муниципальным образованиям сельских поселений на осуществление части полномочий по решению отдельных вопросов местного значения муниципального района в области обращения с твердыми коммунальными отходами</t>
  </si>
  <si>
    <t xml:space="preserve">            Создание и содержание мест (площадок) накопления твердых коммунальных отходов</t>
  </si>
  <si>
    <t xml:space="preserve">          Подпрограмма 7 "Экология"</t>
  </si>
  <si>
    <t xml:space="preserve">            Улучшение жилищных условий граждан, проживающих на сельских территориях</t>
  </si>
  <si>
    <t xml:space="preserve">            Информатизация муниципальных учреждений культуры (МКИЦ), в том числе комплектование книжных фондов (включая приобретение электронных версий книг и приобретение (подписку) периодических изданий), приобретение компьютерного оборудования и лицензионного программного обеспечения, подключение муниципальных библиотек к сети "Интернет"</t>
  </si>
  <si>
    <t xml:space="preserve">            Софинансирование на реализацию мероприятий по поэтапному внедрению Всероссийского физкультурно-спортивного комплекса "Готов к труду и обороне" (ГТО) за счет средств местного бюджета</t>
  </si>
  <si>
    <t>2022 год</t>
  </si>
  <si>
    <t xml:space="preserve">          Субвенции местным бюджетам на осуществление государственных полномочий Свердловской области по хранению, комплектованию, учету и использованию архивных документов, относящихся к государственной собственности Свердловской области, за счет областного  бюджета</t>
  </si>
  <si>
    <t xml:space="preserve">          Субвенции местным бюджетам на осуществление государственного полномочия Свердловской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Свердловской области за счет областного бюджета, за  счет  областного  бюджета</t>
  </si>
  <si>
    <t xml:space="preserve">          Субвенции  местным бюджетам  на осуществление государственного полномочия Свердловской области по созданию административных комиссий  за счет областного бюджета</t>
  </si>
  <si>
    <t xml:space="preserve">          Cубвенции  местным бюджетам на осуществление государственного полномочия  Свердловской области по предоставлению гражданам, проживающим на территории Свердловской области,  меры социальной поддержки  по частичному освобождению от платы  за коммунальные услуги  за счет областного бюджета</t>
  </si>
  <si>
    <t xml:space="preserve">          Субвенции местным бюджетам  на осуществление государственных полномочий Свердловской области по организации и обеспечению отдыха и оздоровления детей (за исключением детей-сирот и детей, оставшихся без попечения родителей, детей, находящихся в трудной жизненной ситуации) в учебное время, включая мероприятия по обеспечению безопасности их жизни и здоровья, за  счет областного  бюджета</t>
  </si>
  <si>
    <t xml:space="preserve">          Субвенции местным бюджетам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за счет  средств  областного  бюджета</t>
  </si>
  <si>
    <t xml:space="preserve">          Субвенции местным бюджетам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за  счет средств областного бюджета</t>
  </si>
  <si>
    <t xml:space="preserve">          Субвенции местным бюджетам на осуществление государственного полномочия Российской Федерации по предоставлению мер социальной поддержки по оплате жилого помещения и коммунальных услуг отдельным категориям граждан, за счет средств федерального бюджета</t>
  </si>
  <si>
    <t xml:space="preserve">          Субвенции местным бюджетам на осуществление государственного полномочия Свердловской области по расчету и предоставлению дотаций бюджетам поселений за счет средств областного бюджета</t>
  </si>
  <si>
    <t xml:space="preserve">          Субвенции местным бюджетам на осуществление государственных полномочий Российской Федерации по первичному воинскому учету на территориях, на которых отсутствуют военные комиссариаты, за счет федерального бюджетв</t>
  </si>
  <si>
    <t xml:space="preserve">          Субвенции местным бюджетам на осуществление государственных полномочий по составлению, ежегодному изменению и дополнению списков и запасных списков кандидатов в присяжные заседатели федеральных судов общей юрисдикции,  за счет федерального бюджета</t>
  </si>
  <si>
    <t xml:space="preserve">            Субвенции местным бюджетам на осуществление государственных полномочий Свердловской области по хранению, комплектованию, учету и использованию архивных документов, относящихся к государственной собственности Свердловской области, за счет областного  бюджета</t>
  </si>
  <si>
    <t xml:space="preserve">            Субвенции местным бюджетам на осуществление государственного полномочия Свердловской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Свердловской области за счет областного бюджета, за  счет  областного  бюджета</t>
  </si>
  <si>
    <t xml:space="preserve">            Субвенции  местным бюджетам  на осуществление государственного полномочия Свердловской области по созданию административных комиссий  за счет областного бюджета</t>
  </si>
  <si>
    <t xml:space="preserve">            Cубвенции  местным бюджетам на осуществление государственного полномочия  Свердловской области по предоставлению гражданам, проживающим на территории Свердловской области,  меры социальной поддержки  по частичному освобождению от платы  за коммунальные услуги  за счет областного бюджета</t>
  </si>
  <si>
    <t xml:space="preserve">            Субвенции местным бюджетам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за счет  средств  областного  бюджета</t>
  </si>
  <si>
    <t xml:space="preserve">            Субвенции местным бюджетам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за  счет средств областного бюджета</t>
  </si>
  <si>
    <t xml:space="preserve">            Субвенции местным бюджетам на осуществление государственного полномочия Российской Федерации по предоставлению мер социальной поддержки по оплате жилого помещения и коммунальных услуг отдельным категориям граждан, за счет средств федерального бюджета</t>
  </si>
  <si>
    <t xml:space="preserve">            Субвенции местным бюджетам на осуществление государственного полномочия Свердловской области по расчету и предоставлению дотаций бюджетам поселений за счет средств областного бюджета</t>
  </si>
  <si>
    <t xml:space="preserve">            Субвенции местным бюджетам на осуществление государственных полномочий Российской Федерации по первичному воинскому учету на территориях, на которых отсутствуют военные комиссариаты, за счет федерального бюджетв</t>
  </si>
  <si>
    <t xml:space="preserve">            Субвенции местным бюджетам на осуществление государственных полномочий по составлению, ежегодному изменению и дополнению списков и запасных списков кандидатов в присяжные заседатели федеральных судов общей юрисдикции,  за счет федерального бюджета</t>
  </si>
  <si>
    <t xml:space="preserve">            Субвенции местным бюджетам  на осуществление государственных полномочий Свердловской области по организации и обеспечению отдыха и оздоровления детей (за исключением детей-сирот и детей, оставшихся без попечения родителей, детей, находящихся в трудной жизненной ситуации) в учебное время, включая мероприятия по обеспечению безопасности их жизни и здоровья, за  счет областного  бюджета</t>
  </si>
  <si>
    <t>на 2021 год и плановый период 2022 и 2023 годов"</t>
  </si>
  <si>
    <t xml:space="preserve">Свод  доходов местного бюджета на 2021 год </t>
  </si>
  <si>
    <t>10010302231010000110</t>
  </si>
  <si>
    <t>10010302241010000110</t>
  </si>
  <si>
    <t>10010302251010000110</t>
  </si>
  <si>
    <t>10010302261010000110</t>
  </si>
  <si>
    <r>
      <t xml:space="preserve">        Доходы, полученные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 </t>
    </r>
    <r>
      <rPr>
        <b/>
        <sz val="10"/>
        <rFont val="Arial Cyr"/>
        <family val="0"/>
      </rPr>
      <t>в т.ч.:</t>
    </r>
  </si>
  <si>
    <t xml:space="preserve">      Доходы, полученные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 (доходы, получаемые в виде аендной платы за земельные участки)</t>
  </si>
  <si>
    <t>90111105025050000120</t>
  </si>
  <si>
    <r>
      <t xml:space="preserve">  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 </t>
    </r>
    <r>
      <rPr>
        <b/>
        <sz val="10"/>
        <rFont val="Arial Cyr"/>
        <family val="0"/>
      </rPr>
      <t>в т.ч.:</t>
    </r>
  </si>
  <si>
    <t>90111105025050001120</t>
  </si>
  <si>
    <t xml:space="preserve">  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 (Доходы, получаемые в виде арендной платы за указанные земельные участки)</t>
  </si>
  <si>
    <t xml:space="preserve">      Доходы от сдачи в аренду имущества,  составляющего казну муниципальных районов (за исключением земельных участков) (Доходы от сдачи в аренду объектов нежилого фонда и не являющихся памятниками истории, культуры и градостроительства) </t>
  </si>
  <si>
    <r>
      <rPr>
        <b/>
        <sz val="10"/>
        <rFont val="Arial"/>
        <family val="2"/>
      </rPr>
      <t xml:space="preserve">      Прочие доходы от оказания платных услуг (работ) получателями средств бюджетов муниципальных районов</t>
    </r>
    <r>
      <rPr>
        <sz val="10"/>
        <rFont val="Arial"/>
        <family val="2"/>
      </rPr>
      <t xml:space="preserve"> (плата за присмотр и уход за детьми, осваивающими образовательные программы дошкольного образования в казенных муниципальных дошкольных образовательных учреждениях)</t>
    </r>
  </si>
  <si>
    <r>
      <rPr>
        <b/>
        <sz val="10"/>
        <rFont val="Arial"/>
        <family val="2"/>
      </rPr>
      <t xml:space="preserve">        Прочие доходы от оказания платных услуг (работ) получателями средств бюджетов муниципальных районов </t>
    </r>
    <r>
      <rPr>
        <sz val="10"/>
        <rFont val="Arial"/>
        <family val="2"/>
      </rPr>
      <t xml:space="preserve">(плата за питание учащихся в казенных муниципальных общеобразовательных школах) </t>
    </r>
  </si>
  <si>
    <r>
      <rPr>
        <b/>
        <sz val="10"/>
        <rFont val="Arial"/>
        <family val="2"/>
      </rPr>
      <t xml:space="preserve">       Прочие доходы от оказания платных услуг (работ) получателями средств бюджетов муниципальных районов</t>
    </r>
    <r>
      <rPr>
        <sz val="10"/>
        <rFont val="Arial"/>
        <family val="2"/>
      </rPr>
      <t xml:space="preserve"> (прочие платные услуги, оказываемые казенными муниципальными учреждениями)</t>
    </r>
  </si>
  <si>
    <t>90120235469050000150</t>
  </si>
  <si>
    <t xml:space="preserve">      Субвенции на осуществление госудрственного полномочия Российской Федерации, переданных для осуществления органами государственной власти Свердловской области, по подготовке и проведению Всероссийской переписи населения</t>
  </si>
  <si>
    <t xml:space="preserve">Свод  доходов местного бюджета на 2022 и 2023 годы </t>
  </si>
  <si>
    <t>на 2023 год</t>
  </si>
  <si>
    <t>116 11050 01 0000 140</t>
  </si>
  <si>
    <t>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(за исключением вреда, причиненного окружающей среде на особо охраняемых природных территориях), подлежащие зачислению в бюджет муниципального образования</t>
  </si>
  <si>
    <t xml:space="preserve">Уральское межрегиональное управление Федеральной службы  по надзору в сфере природопользования 
</t>
  </si>
  <si>
    <t>Плата за выбросы загрязняющих веществ в атмосферный воздух стационарными объектами</t>
  </si>
  <si>
    <t>Налог на доходы физических лиц</t>
  </si>
  <si>
    <t>Налог, взимаемый в связи с применением упрощенной системы налогообложения</t>
  </si>
  <si>
    <t>Единый сельскохозяйственный налог</t>
  </si>
  <si>
    <t>1 09 04053 05 0000 110</t>
  </si>
  <si>
    <t xml:space="preserve">Земельный налог (по обязательствам, возникшим до 1 января 2006 года), мобилизуемый на межселенных территориях
</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</si>
  <si>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</si>
  <si>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</si>
  <si>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1 11 09045 05 0000 120</t>
  </si>
  <si>
    <t xml:space="preserve">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t>
  </si>
  <si>
    <t>Доходы от реализации имущества,находящегося в оперативном управлении учреждений, находящихся в ведении органов управления муниципальных районов (за исключением имущества муниципальных бюджетных и автономных учреждений) в части реализации материальных запасов по указанному имуществу</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</si>
  <si>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</si>
  <si>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1 16 10031 05 0000 140</t>
  </si>
  <si>
    <t>Возмещение ущерба при возникновении страховых случаев, когда выгодоприобретателями выступают получатели средств бюджета муниципального района</t>
  </si>
  <si>
    <t>1 16 10061 05 0000 140</t>
  </si>
  <si>
    <t>Платежи в целях возмещения убытков, причиненных уклонением от заключения с муниципальным органом муниципального района (муниципальным казенным учреждением) муниципального контракта, а также иные денежные средства, подлежащие зачислению в бюджет муниципального района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муниципального контракта, финансируемого за счет средств муниципального дорожного фонда)</t>
  </si>
  <si>
    <t>1 16 07010 05 0000 140</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</si>
  <si>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муниципального района</t>
  </si>
  <si>
    <t>1 16 07090 05 0000 140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</si>
  <si>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муниципального района</t>
  </si>
  <si>
    <t>1 16 10100 05 0000 140</t>
  </si>
  <si>
    <t xml:space="preserve">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муниципальных районов)
</t>
  </si>
  <si>
    <t>1 16 10123 01 0000 140</t>
  </si>
  <si>
    <t xml:space="preserve">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t>
  </si>
  <si>
    <t>2023 год</t>
  </si>
  <si>
    <t>Свод источников финансирования дефицита местного бюджета на 2021 год</t>
  </si>
  <si>
    <t xml:space="preserve">Распределение иных межбюджетных трансфертов за счет средств местного бюджета на 2021 год  </t>
  </si>
  <si>
    <t>Ведомственная структура расходов местного бюджета на 2022 и 2023 годы</t>
  </si>
  <si>
    <t>Ведомственная структура расходов местного бюджета на 2021 год</t>
  </si>
  <si>
    <t>Распределение бюджетных ассигнований по разделам, подразделам, целевым статьям (муниципальным программам муниципального образования Камышловский муниципальный район и непрограммным направлениям деятельности), группам и подгруппам видов классификации расходов бюджетов на 2022 и 2023 годы</t>
  </si>
  <si>
    <t>Распределение бюджетных ассигнований по разделам, подразделам, целевым статьям (муниципальным программам муниципального образования Камышловский муниципальный район и непрограммным направлениям деятельности), группам и подгруппам видов классификации расходов бюджетов  на 2021 год</t>
  </si>
  <si>
    <t xml:space="preserve">         Подпрограмма 4 "Развитие физической культуры, спорта и туризма "</t>
  </si>
  <si>
    <t xml:space="preserve"> Подпрограмма 6 "Восстановление и развитие объектов внешнего благоустройства"</t>
  </si>
  <si>
    <t>Межбюджетные трансферты муниципальным образованиям сельских поселений на осуществление части полномочий по решению отдельных вопросов местного значения муниципального района в области обращения с твердыми коммунальными отходами</t>
  </si>
  <si>
    <t>Приложение 7</t>
  </si>
  <si>
    <t>Приложение 8</t>
  </si>
  <si>
    <t>Приложение 15</t>
  </si>
  <si>
    <t xml:space="preserve">      Судебная система</t>
  </si>
  <si>
    <t>0105</t>
  </si>
  <si>
    <t xml:space="preserve">              Субвенции</t>
  </si>
  <si>
    <t>530</t>
  </si>
  <si>
    <t xml:space="preserve">            Приобретение основных средств для обеспечения деятельности органов местного самоуправления муниципального образования Камышловский муниципальный район</t>
  </si>
  <si>
    <t xml:space="preserve">            Обеспечение деятельности Камышловского районного комитета по управлению имуществом</t>
  </si>
  <si>
    <t xml:space="preserve">            Субвенции местным бюджетам на осуществление государственных полномочий Российской Федерации, переданных для осуществления органам государственной власти Свердловской области, по подготовке и проведению Всероссийской переписи населения</t>
  </si>
  <si>
    <t>7001354690</t>
  </si>
  <si>
    <t xml:space="preserve">    НАЦИОНАЛЬНАЯ ОБОРОНА</t>
  </si>
  <si>
    <t>0200</t>
  </si>
  <si>
    <t xml:space="preserve">      Мобилизационная и вневойсковая подготовка</t>
  </si>
  <si>
    <t>0203</t>
  </si>
  <si>
    <t xml:space="preserve">          Подпрограмма 1 "Обеспечение мероприятий по гражданской обороне, предупреждению и ликвидации последствий ЧС и стихийных бедствий природного и техногенного характера, на территории МО Камышловский муниципальный район на 2014-2024годы"</t>
  </si>
  <si>
    <t xml:space="preserve">          Подпрограмма 2 "Профилактика экстремизма и терроризма на территории муниципального образования Камышловский муниципальный район. Создание условий условий для гармонизации межнациональных отношений на территории МО Камышловский муниципальный район на 2014-2024годы"</t>
  </si>
  <si>
    <t xml:space="preserve">        Муниципальная программа "Комплексное  развитие  сельских  территорий  муниципального образования Камышловский муниципальный район на период 2014-2024годов"</t>
  </si>
  <si>
    <t xml:space="preserve">          Подпрограмма 1 "Создание условий для развития сельскохозяйственного производства в поселениях, расширения рынка сельскохозяйственной продукции, сырья и продовольствия"</t>
  </si>
  <si>
    <t xml:space="preserve">            Субвенции местным бюджетам на осуществление государственного полномочия Свердловской области в сфере организации мероприятий при осуществлении деятельности по обращению с животными без владельцев, за счет средств областного бюджета</t>
  </si>
  <si>
    <t xml:space="preserve">          Подпрограмма 4 "Развитие транспортного комплекса"</t>
  </si>
  <si>
    <t xml:space="preserve">        Муниципальная программа Создание условий для устойчивого развития реального сектора экономики муниципального образования Камышловский муниципальный район на 2013-2024годы</t>
  </si>
  <si>
    <t xml:space="preserve">          Подпрограмма 2 "Создание условий для обеспечения поселений, входящих в состав Камышловского муниципального района, услугами торговли, общественного питания и бытового обслуживания"</t>
  </si>
  <si>
    <t xml:space="preserve">            Организация краткосрочных курсов повышения квалификации кадров</t>
  </si>
  <si>
    <t xml:space="preserve">      Благоустройство</t>
  </si>
  <si>
    <t>0503</t>
  </si>
  <si>
    <t xml:space="preserve">          Подпрограмма 6 "Восстановление и развитие объектов внешнего благоустройства"</t>
  </si>
  <si>
    <t>0260000000</t>
  </si>
  <si>
    <t xml:space="preserve">            Межбюджетные трансферты на передачу органом местного самоуправления МО Обуховское сельское поселение органу местного самоуправления МО Камышловский муниципальный район на создание парковой зоны в селе Обуховское</t>
  </si>
  <si>
    <t>0260520Б08</t>
  </si>
  <si>
    <t>0260712607</t>
  </si>
  <si>
    <t>0260810000</t>
  </si>
  <si>
    <t xml:space="preserve">          Подпрограмма 5 "Улучшение жилищных условий граждан, проживающих в сельской местности, в том числе молодых семей и молодых специалистов"</t>
  </si>
  <si>
    <t>0250145762</t>
  </si>
  <si>
    <t xml:space="preserve">        Муниципальная программа "Дополнительные меры социальной поддержки населения в муниципальном образовании Камышловский муниципальный район на 2014-2024годы"</t>
  </si>
  <si>
    <t xml:space="preserve">            Поздравление граждан и семей (в том числе многодетных и замещающих семей) с Днем Победы в Великой Отечественной войне 1941-1945 г.г., в связи с традиционно считающимися юбилейными датами, в связи со свадебным юбилеем либо награждением знаком отличия Свердловской области "Совет да любовь"; в связи с награждением знаком отличия Свердловской области "Материнская доблесть"</t>
  </si>
  <si>
    <t xml:space="preserve">            Расходы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за счет средств местного бюджета</t>
  </si>
  <si>
    <t>0800619100</t>
  </si>
  <si>
    <t xml:space="preserve">            Приведение зданий и территорий образовательных организаций дошкольного образования в соответствии с современными требованиями и нормами (проведение текущего, капитального ремонта, модернизация (приобретение), реконструкция (строительство), зданий, сооружений, помещений)</t>
  </si>
  <si>
    <t xml:space="preserve">            Обеспечение антитерористических мероприятий Камышловского муниципального района</t>
  </si>
  <si>
    <t xml:space="preserve">            Обеспечение мероприятий по переводу котельных на газ в муниципальных учреждениях Камышловского района</t>
  </si>
  <si>
    <t xml:space="preserve">            Обеспечение организации  подвоза обучающихся, проживающих на  отдаленных территориях, на специально оборудованном для перевозки детей  школьном автобусе в порядке, установленном законодательством , (при необходимости)</t>
  </si>
  <si>
    <t xml:space="preserve">            Приведение зданий и территорий общеобразовательных организаций в соответствии с современными требованиями и нормами (проведение текущего, капитального ремонта, модернизация (приобретение), реконструкция (строительство), зданий, сооружений, помещений)</t>
  </si>
  <si>
    <t xml:space="preserve">            Обеспечение мероприятий по приобретению и (или) замене автобусов для подвоза обучающихся в муниципальные общеобразовательные учреждения, оснащение аппаратурой спутниковой навигации ГЛОНАСС, тахографами, информационному сопровождению используемого парка автобусов</t>
  </si>
  <si>
    <t>0320710000</t>
  </si>
  <si>
    <t xml:space="preserve">            Обеспечение антитеррористических мероприятий Камышловского муниципального района</t>
  </si>
  <si>
    <t xml:space="preserve">            Строительство гаражных боксов</t>
  </si>
  <si>
    <t>0322010000</t>
  </si>
  <si>
    <t xml:space="preserve">          Подпрограмма 3 "Развитие системы отдыха и оздоровление детей в муниципальном образовании Камышловский муниципальный район"район"</t>
  </si>
  <si>
    <t xml:space="preserve">              Стипендии</t>
  </si>
  <si>
    <t>340</t>
  </si>
  <si>
    <t>0430210000</t>
  </si>
  <si>
    <t>04506S8700</t>
  </si>
  <si>
    <t xml:space="preserve">            Поддержка на конкурсной основе лучших учреждений культуры</t>
  </si>
  <si>
    <t>0410910000</t>
  </si>
  <si>
    <t xml:space="preserve">          Подпрограмма 8 "Предоставление региональной поддержки молодым семьям Камышловского муниципального района на улучшение жилищных условий"</t>
  </si>
  <si>
    <t xml:space="preserve">            Предоставление межбюджетных трансфертов сельским поселениям на укрепление материально технической базы спортивных сооружений</t>
  </si>
  <si>
    <t>0440714407</t>
  </si>
  <si>
    <t xml:space="preserve"> Предоставление межбюджетных трансфертов сельским поселениям на пожарную безопасность</t>
  </si>
  <si>
    <t>Межбюджетные трансферты муниципальным образованиям сельских поселений на ремонт автомобильных дорог местного значения, в том числе искусственных сооружений, расположенных на них</t>
  </si>
  <si>
    <t>Предоставление межбюджетных трансфертов сельским поселениям на укрепление материально технической базы спортивных сооружений</t>
  </si>
  <si>
    <t xml:space="preserve">            Администрирование неналоговых доходов</t>
  </si>
  <si>
    <t>0601210000</t>
  </si>
  <si>
    <t xml:space="preserve">            Проведение мероприятий направленных на активизацию борьбы с пьянством, алкоголизмом, наркоманией на территории Камышловского района (в т.ч. выставки, конкурсы рисунков, плакатов, изготовление и размещение раздаточного материала, изготовление и трансляция роликов  и др)  в т.ч. для обеспечения деятельности коллегиальных органов, созданных при органах местного самоуправления Камышловского муниципального района</t>
  </si>
  <si>
    <t xml:space="preserve">            Проведение мероприятий по профилактике правонарушений на территории Камышловского района (в т.ч. конкурсы творческих работ и социальных проектов, конкурсы по разработке методических рекомендаций в образовательных учреждениях и учреждениях культуры)</t>
  </si>
  <si>
    <t xml:space="preserve">            Проведение мероприятий по профилактике безнадзорности и профилактике правонарушений среди несовершеннолетних в Камышловском муниципальном районе (в т.ч. профилактические акции, рейды, изготовление и размещение буклетов и информационных материалов и др.) в т.ч. для обеспечения деятельности коллегиальных органов, созданных при органах местного самоуправления Камышловского муниципального района</t>
  </si>
  <si>
    <t xml:space="preserve">            Субсидирование  части затрат по приобретению комбикорма на содержание коров в  личных подсобных хозяйствах</t>
  </si>
  <si>
    <t xml:space="preserve">            Субсидирование малых форм хозяйствования на селе с целью расширения производства сельскохозяйственной продукции</t>
  </si>
  <si>
    <t xml:space="preserve">            Капитальный ремонт и ремонт автомобильных дорог общего пользования местного значения вне населенных пунктов</t>
  </si>
  <si>
    <t>0240710000</t>
  </si>
  <si>
    <t xml:space="preserve">            Капитальные вложения</t>
  </si>
  <si>
    <t>0240810000</t>
  </si>
  <si>
    <t xml:space="preserve">      Коммунальное хозяйство</t>
  </si>
  <si>
    <t xml:space="preserve">          Подпрограмма 3 "Развитие жилищно-коммунального хозяйства и повышение энергетической эффективности"</t>
  </si>
  <si>
    <t xml:space="preserve">            Бюджетные инвестиции в объекты капитального строительства</t>
  </si>
  <si>
    <t xml:space="preserve">            Оснащение муниципальных библиотек книгами, учебными фильмами, плакатами, патриотической направленности</t>
  </si>
  <si>
    <t xml:space="preserve">            Предоставление субсидий некоммерческим организациям в сфере патриотического воспитания граждан.</t>
  </si>
  <si>
    <t>0450810000</t>
  </si>
  <si>
    <t xml:space="preserve">            Ремонт зданий и помещений, в которых размещаются  муниципальные учреждения физической культуры, спорта и их филиалы (ФОК)</t>
  </si>
  <si>
    <t xml:space="preserve">            Строительство (размещение) типовых спортивных сооружений (площадок)</t>
  </si>
  <si>
    <t>0440310000</t>
  </si>
  <si>
    <t xml:space="preserve">    Судебная система</t>
  </si>
  <si>
    <t xml:space="preserve">            Субвенции</t>
  </si>
  <si>
    <t xml:space="preserve">          Приобретение основных средств для обеспечения деятельности органов местного самоуправления муниципального образования Камышловский муниципальный район</t>
  </si>
  <si>
    <t xml:space="preserve">          Обеспечение деятельности Камышловского районного комитета по управлению имуществом</t>
  </si>
  <si>
    <t xml:space="preserve">          Администрирование неналоговых доходов</t>
  </si>
  <si>
    <t xml:space="preserve">          Субвенции местным бюджетам на осуществление государственных полномочий Российской Федерации, переданных для осуществления органам государственной власти Свердловской области, по подготовке и проведению Всероссийской переписи населения</t>
  </si>
  <si>
    <t xml:space="preserve">  НАЦИОНАЛЬНАЯ ОБОРОНА</t>
  </si>
  <si>
    <t xml:space="preserve">    Мобилизационная и вневойсковая подготовка</t>
  </si>
  <si>
    <t xml:space="preserve">        Подпрограмма 1 "Обеспечение мероприятий по гражданской обороне, предупреждению и ликвидации последствий ЧС и стихийных бедствий природного и техногенного характера, на территории МО Камышловский муниципальный район на 2014-2024годы"</t>
  </si>
  <si>
    <t xml:space="preserve">        Подпрограмма 2 "Профилактика экстремизма и терроризма на территории муниципального образования Камышловский муниципальный район. Создание условий условий для гармонизации межнациональных отношений на территории МО Камышловский муниципальный район на 2014-2024годы"</t>
  </si>
  <si>
    <t xml:space="preserve">      Муниципальная программа "Комплексное  развитие  сельских  территорий  муниципального образования Камышловский муниципальный район на период 2014-2024годов"</t>
  </si>
  <si>
    <t xml:space="preserve">        Подпрограмма 1 "Создание условий для развития сельскохозяйственного производства в поселениях, расширения рынка сельскохозяйственной продукции, сырья и продовольствия"</t>
  </si>
  <si>
    <t xml:space="preserve">          Субвенции местным бюджетам на осуществление государственного полномочия Свердловской области в сфере организации мероприятий при осуществлении деятельности по обращению с животными без владельцев, за счет средств областного бюджета</t>
  </si>
  <si>
    <t xml:space="preserve">        Подпрограмма 4 "Развитие транспортного комплекса"</t>
  </si>
  <si>
    <t xml:space="preserve">          Капитальный ремонт и ремонт автомобильных дорог общего пользования местного значения вне населенных пунктов</t>
  </si>
  <si>
    <t xml:space="preserve">          Капитальные вложения</t>
  </si>
  <si>
    <t xml:space="preserve">      Муниципальная программа Создание условий для устойчивого развития реального сектора экономики муниципального образования Камышловский муниципальный район на 2013-2024годы</t>
  </si>
  <si>
    <t xml:space="preserve">        Подпрограмма 2 "Создание условий для обеспечения поселений, входящих в состав Камышловского муниципального района, услугами торговли, общественного питания и бытового обслуживания"</t>
  </si>
  <si>
    <t xml:space="preserve">          Организация краткосрочных курсов повышения квалификации кадров</t>
  </si>
  <si>
    <t xml:space="preserve">    Благоустройство</t>
  </si>
  <si>
    <t xml:space="preserve">        Подпрограмма 6 "Восстановление и развитие объектов внешнего благоустройства"</t>
  </si>
  <si>
    <t xml:space="preserve">          Межбюджетные трансферты на передачу органом местного самоуправления МО Обуховское сельское поселение органу местного самоуправления МО Камышловский муниципальный район на создание парковой зоны в селе Обуховское</t>
  </si>
  <si>
    <t xml:space="preserve">        Подпрограмма 5 "Улучшение жилищных условий граждан, проживающих в сельской местности, в том числе молодых семей и молодых специалистов"</t>
  </si>
  <si>
    <t xml:space="preserve">          Приведение зданий и территорий образовательных организаций дошкольного образования в соответствии с современными требованиями и нормами (проведение текущего, капитального ремонта, модернизация (приобретение), реконструкция (строительство), зданий, сооружений, помещений)</t>
  </si>
  <si>
    <t xml:space="preserve">          Обеспечение антитерористических мероприятий Камышловского муниципального района</t>
  </si>
  <si>
    <t xml:space="preserve">          Обеспечение мероприятий по переводу котельных на газ в муниципальных учреждениях Камышловского района</t>
  </si>
  <si>
    <t xml:space="preserve">          Обеспечение организации  подвоза обучающихся, проживающих на  отдаленных территориях, на специально оборудованном для перевозки детей  школьном автобусе в порядке, установленном законодательством , (при необходимости)</t>
  </si>
  <si>
    <t xml:space="preserve">          Приведение зданий и территорий общеобразовательных организаций в соответствии с современными требованиями и нормами (проведение текущего, капитального ремонта, модернизация (приобретение), реконструкция (строительство), зданий, сооружений, помещений)</t>
  </si>
  <si>
    <t xml:space="preserve">          Обеспечение мероприятий по приобретению и (или) замене автобусов для подвоза обучающихся в муниципальные общеобразовательные учреждения, оснащение аппаратурой спутниковой навигации ГЛОНАСС, тахографами, информационному сопровождению используемого парка автобусов</t>
  </si>
  <si>
    <t xml:space="preserve">          Обеспечение антитеррористических мероприятий Камышловского муниципального района</t>
  </si>
  <si>
    <t xml:space="preserve">          Строительство гаражных боксов</t>
  </si>
  <si>
    <t xml:space="preserve">        Подпрограмма 3 "Развитие системы отдыха и оздоровление детей в муниципальном образовании Камышловский муниципальный район"район"</t>
  </si>
  <si>
    <t xml:space="preserve">          Предоставление субсидий некоммерческим организациям в сфере патриотического воспитания граждан.</t>
  </si>
  <si>
    <t xml:space="preserve">            Стипендии</t>
  </si>
  <si>
    <t xml:space="preserve">          Поддержка на конкурсной основе лучших учреждений культуры</t>
  </si>
  <si>
    <t xml:space="preserve">        Подпрограмма 8 "Предоставление региональной поддержки молодым семьям Камышловского муниципального района на улучшение жилищных условий"</t>
  </si>
  <si>
    <t xml:space="preserve">      Муниципальная программа "Дополнительные меры социальной поддержки населения в муниципальном образовании Камышловский муниципальный район на 2014-2024годы"</t>
  </si>
  <si>
    <t xml:space="preserve">          Поздравление граждан и семей (в том числе многодетных и замещающих семей) с Днем Победы в Великой Отечественной войне 1941-1945 г.г., в связи с традиционно считающимися юбилейными датами, в связи со свадебным юбилеем либо награждением знаком отличия Свердловской области "Совет да любовь"; в связи с награждением знаком отличия Свердловской области "Материнская доблесть"</t>
  </si>
  <si>
    <t xml:space="preserve">          Расходы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за счет средств местного бюджета</t>
  </si>
  <si>
    <t xml:space="preserve">          Строительство (размещение) типовых спортивных сооружений (площадок)</t>
  </si>
  <si>
    <t xml:space="preserve">          Предоставление межбюджетных трансфертов сельским поселениям на укрепление материально технической базы спортивных сооружений</t>
  </si>
  <si>
    <t>Приложение № 3</t>
  </si>
  <si>
    <t>00020220000000000150</t>
  </si>
  <si>
    <t xml:space="preserve">    СУБСИДИИ БЮДЖЕТАМ СУБЪЕКТОВ РОССИЙСКОЙ ФЕДЕРАЦИИ И МУНИЦИПАЛЬНЫХ ОБРАЗОВАНИЙ (МЕЖБЮДЖЕТНЫЕ СУБСИДИИ)</t>
  </si>
  <si>
    <t>Приложение № 2</t>
  </si>
  <si>
    <t>00020229999050000150</t>
  </si>
  <si>
    <t xml:space="preserve">      Прочие субсидии бюджетам муниципальных районов, в том числе:</t>
  </si>
  <si>
    <t>90620229999050000150</t>
  </si>
  <si>
    <t xml:space="preserve">     Субсидии на организацию отдыха детей в каникулярное время </t>
  </si>
  <si>
    <t xml:space="preserve">      Субсидии на осуществление мероприятий по организации питания в муниципальных общеобразовательных учреждениях</t>
  </si>
  <si>
    <t xml:space="preserve">    Гражданская оборона</t>
  </si>
  <si>
    <t>0309</t>
  </si>
  <si>
    <t xml:space="preserve">    Защита населения и территории от чрезвычайных ситуаций природного и техногенного характера, пожарная безопасность</t>
  </si>
  <si>
    <t xml:space="preserve">          Обеспечение деятельности организации инфраструктуры поддержки субъектов малого и среднего предпринимательства</t>
  </si>
  <si>
    <t xml:space="preserve">          Межбюджетные трансферты муниципальным образованиям сельских поселений на ремонт и восстановление воинских захоронений, мемориальных комплексов, памятников и обелисков</t>
  </si>
  <si>
    <t>0260612606</t>
  </si>
  <si>
    <t xml:space="preserve">          Осуществление мероприятий по обеспечению питанием обучающихся в муниципальных общеобразовательных организациях</t>
  </si>
  <si>
    <t>0321345400</t>
  </si>
  <si>
    <t xml:space="preserve">          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</si>
  <si>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03218L3040</t>
  </si>
  <si>
    <t xml:space="preserve">          Осуществление мероприятий по обеспечению организации отдыха детей в каникулярное время, включая мероприятия по обеспечению безопасности их жизни и здоровья, за счет областного бюджета</t>
  </si>
  <si>
    <t>0330445600</t>
  </si>
  <si>
    <t xml:space="preserve">      Гражданская оборона</t>
  </si>
  <si>
    <t xml:space="preserve">      Защита населения и территории от чрезвычайных ситуаций природного и техногенного характера, пожарная безопасность</t>
  </si>
  <si>
    <t xml:space="preserve">            Обеспечение деятельности организации инфраструктуры поддержки субъектов малого и среднего предпринимательства</t>
  </si>
  <si>
    <t xml:space="preserve">            Межбюджетные трансферты муниципальным образованиям сельских поселений на ремонт и восстановление воинских захоронений, мемориальных комплексов, памятников и обелисков</t>
  </si>
  <si>
    <t xml:space="preserve">            Осуществление мероприятий по обеспечению питанием обучающихся в муниципальных общеобразовательных организациях</t>
  </si>
  <si>
    <t xml:space="preserve">            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</si>
  <si>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 xml:space="preserve">            Осуществление мероприятий по обеспечению организации отдыха детей в каникулярное время, включая мероприятия по обеспечению безопасности их жизни и здоровья, за счет областного бюджета</t>
  </si>
  <si>
    <t xml:space="preserve">        Межбюджетные трансферты, передаваемые бюджетам муниципальных районов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</si>
  <si>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 xml:space="preserve">       Межбюджетные трансферты, передаваемые бюджетам муниципальных районов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</si>
  <si>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 xml:space="preserve"> Межбюджетные трансферты муниципальным образованиям сельских поселений на ремонт и восстановление воинских захоронений, мемориальных комплексов, памятников и обелисков</t>
  </si>
  <si>
    <t>2.2.2.</t>
  </si>
  <si>
    <t>90620249999050000150</t>
  </si>
  <si>
    <t>90111105013050001120</t>
  </si>
  <si>
    <t>90120225576050000150</t>
  </si>
  <si>
    <t xml:space="preserve">     Субсидии бюджетам муниципальных районов на обеспечение комплексного развития сельских территорий (Улучшение жилищных условий граждан, проживающих на сельских территориях, на условиях софинансирования из Федеального бюджета)</t>
  </si>
  <si>
    <t>90120229999050000150</t>
  </si>
  <si>
    <t xml:space="preserve">     Субсидии на улучшение жилищных условий граждан, проживающих на сельских территориях </t>
  </si>
  <si>
    <t>90120235462050000150</t>
  </si>
  <si>
    <t xml:space="preserve">     Субвенции бюджетам муниципальных районов на компенсацию отдельным категориям граждан оплаты взноса на капитальный ремонт общего имущества в многоквартирном доме</t>
  </si>
  <si>
    <t>90620245303050000150</t>
  </si>
  <si>
    <t xml:space="preserve">        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</si>
  <si>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 xml:space="preserve">       Субсидии на осуществление мероприятий по организации питания в муниципальных общеобразовательных учреждениях</t>
  </si>
  <si>
    <t>1 16 01074 01 0000 140</t>
  </si>
  <si>
    <t xml:space="preserve">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выявленные должностными лицами органов муниципального контроля
</t>
  </si>
  <si>
    <t xml:space="preserve">              Исполнение судебных актов</t>
  </si>
  <si>
    <t>830</t>
  </si>
  <si>
    <t xml:space="preserve">            Улучшение жилищных условий граждан, проживающих на сельских территориях, на условиях софинансирования из федерального бюджета</t>
  </si>
  <si>
    <t>02501L5760</t>
  </si>
  <si>
    <t>02501S5762</t>
  </si>
  <si>
    <t xml:space="preserve">            Субвенции местным бюджетам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части оплаты взноса на капитальный ремонт общего имущества в многоквартирном доме</t>
  </si>
  <si>
    <t>08006R4620</t>
  </si>
  <si>
    <t xml:space="preserve">            Ежемесячное денежное вознаграждение за классное руководство педагогическим работникам общеобразовательных организаций</t>
  </si>
  <si>
    <t>0321053030</t>
  </si>
  <si>
    <t xml:space="preserve">      Охрана семьи и детства</t>
  </si>
  <si>
    <t>1004</t>
  </si>
  <si>
    <t xml:space="preserve">            Организация деятельности молодежного центра</t>
  </si>
  <si>
    <t xml:space="preserve">            Предоставление межбюджетных трансфертов бюджетам сельских поселений, входящих в состав МО Камышловский муниципальный район для ремонтов зданий и помещений, в которых находятся учреждения культуры и укрепление материально-технической базы этих учреждений</t>
  </si>
  <si>
    <t>0410114101</t>
  </si>
  <si>
    <t xml:space="preserve">              Субсидии</t>
  </si>
  <si>
    <t>520</t>
  </si>
  <si>
    <t xml:space="preserve">            Исполнение судебных актов</t>
  </si>
  <si>
    <t xml:space="preserve">          Ежемесячное денежное вознаграждение за классное руководство педагогическим работникам общеобразовательных организаций</t>
  </si>
  <si>
    <t xml:space="preserve">          Организация деятельности молодежного центра</t>
  </si>
  <si>
    <t xml:space="preserve">          Предоставление межбюджетных трансфертов бюджетам сельских поселений, входящих в состав МО Камышловский муниципальный район для ремонтов зданий и помещений, в которых находятся учреждения культуры и укрепление материально-технической базы этих учреждений</t>
  </si>
  <si>
    <t xml:space="preserve">            Субсидии</t>
  </si>
  <si>
    <t xml:space="preserve">          Улучшение жилищных условий граждан, проживающих на сельских территориях, на условиях софинансирования из федерального бюджета</t>
  </si>
  <si>
    <t xml:space="preserve">          Субвенции местным бюджетам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части оплаты взноса на капитальный ремонт общего имущества в многоквартирном доме</t>
  </si>
  <si>
    <t xml:space="preserve">    Охрана семьи и детства</t>
  </si>
  <si>
    <t>1 11 09080 05 0000 120</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</si>
  <si>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муниципальных районов, и на землях или земельных участках, государственная собственность на которые не разграничена</t>
  </si>
</sst>
</file>

<file path=xl/styles.xml><?xml version="1.0" encoding="utf-8"?>
<styleSheet xmlns="http://schemas.openxmlformats.org/spreadsheetml/2006/main">
  <numFmts count="2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quot;Да&quot;;&quot;Да&quot;;&quot;Нет&quot;"/>
    <numFmt numFmtId="174" formatCode="&quot;Истина&quot;;&quot;Истина&quot;;&quot;Ложь&quot;"/>
    <numFmt numFmtId="175" formatCode="&quot;Вкл&quot;;&quot;Вкл&quot;;&quot;Выкл&quot;"/>
    <numFmt numFmtId="176" formatCode="[$€-2]\ ###,000_);[Red]\([$€-2]\ ###,000\)"/>
    <numFmt numFmtId="177" formatCode="0.0"/>
    <numFmt numFmtId="178" formatCode="_(* #,##0_);_(* \(#,##0\);_(* &quot;-&quot;_);_(@_)"/>
    <numFmt numFmtId="179" formatCode="_(&quot;$&quot;* #,##0_);_(&quot;$&quot;* \(#,##0\);_(&quot;$&quot;* &quot;-&quot;_);_(@_)"/>
    <numFmt numFmtId="180" formatCode="_(* #,##0.00_);_(* \(#,##0.00\);_(* &quot;-&quot;??_);_(@_)"/>
    <numFmt numFmtId="181" formatCode="_(&quot;$&quot;* #,##0.00_);_(&quot;$&quot;* \(#,##0.00\);_(&quot;$&quot;* &quot;-&quot;??_);_(@_)"/>
  </numFmts>
  <fonts count="74">
    <font>
      <sz val="10"/>
      <name val="Arial Cyr"/>
      <family val="0"/>
    </font>
    <font>
      <b/>
      <sz val="10"/>
      <name val="Arial Cyr"/>
      <family val="0"/>
    </font>
    <font>
      <sz val="8"/>
      <name val="Arial Cyr"/>
      <family val="0"/>
    </font>
    <font>
      <sz val="8"/>
      <name val="Times New Roman"/>
      <family val="1"/>
    </font>
    <font>
      <b/>
      <sz val="8"/>
      <name val="Times New Roman"/>
      <family val="1"/>
    </font>
    <font>
      <sz val="9"/>
      <name val="Arial"/>
      <family val="2"/>
    </font>
    <font>
      <sz val="9"/>
      <name val="Times New Roman"/>
      <family val="1"/>
    </font>
    <font>
      <sz val="10"/>
      <name val="Times New Roman"/>
      <family val="1"/>
    </font>
    <font>
      <b/>
      <sz val="10"/>
      <name val="Times New Roman"/>
      <family val="1"/>
    </font>
    <font>
      <sz val="12"/>
      <name val="Arial Cyr"/>
      <family val="0"/>
    </font>
    <font>
      <sz val="12"/>
      <name val="Times New Roman"/>
      <family val="1"/>
    </font>
    <font>
      <b/>
      <sz val="12"/>
      <name val="Times New Roman"/>
      <family val="1"/>
    </font>
    <font>
      <sz val="12"/>
      <color indexed="8"/>
      <name val="Times New Roman"/>
      <family val="1"/>
    </font>
    <font>
      <i/>
      <sz val="9"/>
      <name val="Arial"/>
      <family val="2"/>
    </font>
    <font>
      <b/>
      <sz val="9"/>
      <name val="Arial"/>
      <family val="2"/>
    </font>
    <font>
      <b/>
      <sz val="8"/>
      <name val="Arial Cyr"/>
      <family val="0"/>
    </font>
    <font>
      <sz val="11"/>
      <name val="Calibri"/>
      <family val="2"/>
    </font>
    <font>
      <i/>
      <sz val="8"/>
      <name val="Times New Roman"/>
      <family val="1"/>
    </font>
    <font>
      <b/>
      <i/>
      <sz val="8"/>
      <name val="Times New Roman"/>
      <family val="1"/>
    </font>
    <font>
      <i/>
      <sz val="9"/>
      <name val="Times New Roman"/>
      <family val="1"/>
    </font>
    <font>
      <sz val="10"/>
      <color indexed="8"/>
      <name val="Arial"/>
      <family val="2"/>
    </font>
    <font>
      <sz val="10"/>
      <name val="Arial"/>
      <family val="2"/>
    </font>
    <font>
      <b/>
      <sz val="10"/>
      <name val="Arial"/>
      <family val="2"/>
    </font>
    <font>
      <sz val="11"/>
      <color indexed="8"/>
      <name val="Calibri"/>
      <family val="2"/>
    </font>
    <font>
      <sz val="11"/>
      <color indexed="9"/>
      <name val="Calibri"/>
      <family val="2"/>
    </font>
    <font>
      <sz val="10"/>
      <color indexed="8"/>
      <name val="Arial Cyr"/>
      <family val="2"/>
    </font>
    <font>
      <b/>
      <sz val="12"/>
      <color indexed="8"/>
      <name val="Arial Cyr"/>
      <family val="2"/>
    </font>
    <font>
      <b/>
      <sz val="10"/>
      <color indexed="8"/>
      <name val="Arial Cyr"/>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
      <color indexed="10"/>
      <name val="Arial"/>
      <family val="2"/>
    </font>
    <font>
      <i/>
      <sz val="9"/>
      <color indexed="10"/>
      <name val="Arial"/>
      <family val="2"/>
    </font>
    <font>
      <sz val="8"/>
      <name val="Tahoma"/>
      <family val="2"/>
    </font>
    <font>
      <sz val="11"/>
      <color theme="1"/>
      <name val="Calibri"/>
      <family val="2"/>
    </font>
    <font>
      <sz val="11"/>
      <color theme="0"/>
      <name val="Calibri"/>
      <family val="2"/>
    </font>
    <font>
      <sz val="10"/>
      <color rgb="FF000000"/>
      <name val="Arial Cyr"/>
      <family val="2"/>
    </font>
    <font>
      <b/>
      <sz val="12"/>
      <color rgb="FF000000"/>
      <name val="Arial Cyr"/>
      <family val="2"/>
    </font>
    <font>
      <b/>
      <sz val="10"/>
      <color rgb="FF000000"/>
      <name val="Arial Cyr"/>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9"/>
      <color rgb="FFFF0000"/>
      <name val="Arial"/>
      <family val="2"/>
    </font>
    <font>
      <i/>
      <sz val="9"/>
      <color rgb="FFFF0000"/>
      <name val="Arial"/>
      <family val="2"/>
    </font>
    <font>
      <sz val="12"/>
      <color rgb="FF000000"/>
      <name val="Times New Roman"/>
      <family val="1"/>
    </font>
    <font>
      <sz val="12"/>
      <color theme="1"/>
      <name val="Times New Roman"/>
      <family val="1"/>
    </font>
  </fonts>
  <fills count="48">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rgb="FFC0C0C0"/>
        <bgColor indexed="64"/>
      </patternFill>
    </fill>
    <fill>
      <patternFill patternType="solid">
        <fgColor rgb="FFFFFF99"/>
        <bgColor indexed="64"/>
      </patternFill>
    </fill>
    <fill>
      <patternFill patternType="solid">
        <fgColor rgb="FFCCFFFF"/>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indexed="65"/>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1"/>
        <bgColor indexed="64"/>
      </patternFill>
    </fill>
    <fill>
      <patternFill patternType="solid">
        <fgColor indexed="9"/>
        <bgColor indexed="64"/>
      </patternFill>
    </fill>
    <fill>
      <patternFill patternType="solid">
        <fgColor theme="0"/>
        <bgColor indexed="64"/>
      </patternFill>
    </fill>
    <fill>
      <patternFill patternType="solid">
        <fgColor rgb="FFCCFFCC"/>
        <bgColor indexed="64"/>
      </patternFill>
    </fill>
  </fills>
  <borders count="23">
    <border>
      <left/>
      <right/>
      <top/>
      <bottom/>
      <diagonal/>
    </border>
    <border>
      <left>
        <color rgb="FF000000"/>
      </left>
      <right>
        <color rgb="FF000000"/>
      </right>
      <top>
        <color rgb="FF000000"/>
      </top>
      <bottom style="thin">
        <color rgb="FF000000"/>
      </bottom>
    </border>
    <border>
      <left style="thin">
        <color rgb="FF000000"/>
      </left>
      <right style="thin">
        <color rgb="FF000000"/>
      </right>
      <top style="thin">
        <color rgb="FF000000"/>
      </top>
      <bottom style="thin">
        <color rgb="FF000000"/>
      </bottom>
    </border>
    <border>
      <left>
        <color rgb="FF000000"/>
      </left>
      <right>
        <color rgb="FF000000"/>
      </right>
      <top style="thin">
        <color rgb="FF000000"/>
      </top>
      <bottom>
        <color rgb="FF000000"/>
      </bottom>
    </border>
    <border>
      <left>
        <color rgb="FF000000"/>
      </left>
      <right>
        <color rgb="FF000000"/>
      </right>
      <top style="thin">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color rgb="FF000000"/>
      </left>
      <right style="thin">
        <color rgb="FF000000"/>
      </right>
      <top style="thin">
        <color rgb="FF000000"/>
      </top>
      <bottom>
        <color indexed="63"/>
      </bottom>
    </border>
    <border>
      <left>
        <color indexed="63"/>
      </left>
      <right style="thin">
        <color rgb="FF000000"/>
      </right>
      <top style="thin">
        <color rgb="FF000000"/>
      </top>
      <bottom style="thin">
        <color rgb="FF000000"/>
      </bottom>
    </border>
    <border>
      <left>
        <color indexed="63"/>
      </left>
      <right style="thin">
        <color rgb="FF000000"/>
      </right>
      <top style="thin">
        <color rgb="FF000000"/>
      </top>
      <bottom>
        <color indexed="63"/>
      </bottom>
    </border>
    <border>
      <left>
        <color indexed="63"/>
      </left>
      <right style="thin"/>
      <top style="thin"/>
      <bottom>
        <color indexed="63"/>
      </bottom>
    </border>
    <border>
      <left style="thin"/>
      <right>
        <color indexed="63"/>
      </right>
      <top style="thin"/>
      <bottom style="thin"/>
    </border>
  </borders>
  <cellStyleXfs count="11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14"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49" fillId="26" borderId="0" applyNumberFormat="0" applyBorder="0" applyAlignment="0" applyProtection="0"/>
    <xf numFmtId="0" fontId="16" fillId="0" borderId="0">
      <alignment/>
      <protection/>
    </xf>
    <xf numFmtId="0" fontId="16" fillId="0" borderId="0">
      <alignment/>
      <protection/>
    </xf>
    <xf numFmtId="0" fontId="50" fillId="0" borderId="0">
      <alignment/>
      <protection/>
    </xf>
    <xf numFmtId="0" fontId="50" fillId="0" borderId="0">
      <alignment/>
      <protection/>
    </xf>
    <xf numFmtId="0" fontId="16" fillId="0" borderId="0">
      <alignment/>
      <protection/>
    </xf>
    <xf numFmtId="0" fontId="50" fillId="27" borderId="0">
      <alignment/>
      <protection/>
    </xf>
    <xf numFmtId="0" fontId="50" fillId="0" borderId="0">
      <alignment wrapText="1"/>
      <protection/>
    </xf>
    <xf numFmtId="0" fontId="50" fillId="0" borderId="0">
      <alignment/>
      <protection/>
    </xf>
    <xf numFmtId="0" fontId="51" fillId="0" borderId="0">
      <alignment horizontal="center"/>
      <protection/>
    </xf>
    <xf numFmtId="0" fontId="50" fillId="0" borderId="0">
      <alignment horizontal="right"/>
      <protection/>
    </xf>
    <xf numFmtId="0" fontId="50" fillId="27" borderId="1">
      <alignment/>
      <protection/>
    </xf>
    <xf numFmtId="0" fontId="50" fillId="0" borderId="2">
      <alignment horizontal="center" vertical="center" wrapText="1"/>
      <protection/>
    </xf>
    <xf numFmtId="0" fontId="50" fillId="27" borderId="3">
      <alignment/>
      <protection/>
    </xf>
    <xf numFmtId="0" fontId="50" fillId="27" borderId="0">
      <alignment shrinkToFit="1"/>
      <protection/>
    </xf>
    <xf numFmtId="0" fontId="52" fillId="0" borderId="3">
      <alignment horizontal="right"/>
      <protection/>
    </xf>
    <xf numFmtId="4" fontId="52" fillId="28" borderId="3">
      <alignment horizontal="right" vertical="top" shrinkToFit="1"/>
      <protection/>
    </xf>
    <xf numFmtId="4" fontId="52" fillId="29" borderId="3">
      <alignment horizontal="right" vertical="top" shrinkToFit="1"/>
      <protection/>
    </xf>
    <xf numFmtId="0" fontId="50" fillId="0" borderId="0">
      <alignment horizontal="left" wrapText="1"/>
      <protection/>
    </xf>
    <xf numFmtId="0" fontId="52" fillId="0" borderId="2">
      <alignment vertical="top" wrapText="1"/>
      <protection/>
    </xf>
    <xf numFmtId="49" fontId="50" fillId="0" borderId="2">
      <alignment horizontal="center" vertical="top" shrinkToFit="1"/>
      <protection/>
    </xf>
    <xf numFmtId="4" fontId="52" fillId="28" borderId="2">
      <alignment horizontal="right" vertical="top" shrinkToFit="1"/>
      <protection/>
    </xf>
    <xf numFmtId="4" fontId="52" fillId="29" borderId="2">
      <alignment horizontal="right" vertical="top" shrinkToFit="1"/>
      <protection/>
    </xf>
    <xf numFmtId="0" fontId="50" fillId="27" borderId="4">
      <alignment/>
      <protection/>
    </xf>
    <xf numFmtId="0" fontId="50" fillId="27" borderId="4">
      <alignment horizontal="center"/>
      <protection/>
    </xf>
    <xf numFmtId="4" fontId="52" fillId="0" borderId="2">
      <alignment horizontal="right" vertical="top" shrinkToFit="1"/>
      <protection/>
    </xf>
    <xf numFmtId="49" fontId="50" fillId="0" borderId="2">
      <alignment horizontal="left" vertical="top" wrapText="1" indent="2"/>
      <protection/>
    </xf>
    <xf numFmtId="4" fontId="50" fillId="0" borderId="2">
      <alignment horizontal="right" vertical="top" shrinkToFit="1"/>
      <protection/>
    </xf>
    <xf numFmtId="0" fontId="50" fillId="27" borderId="4">
      <alignment shrinkToFit="1"/>
      <protection/>
    </xf>
    <xf numFmtId="0" fontId="50" fillId="27" borderId="3">
      <alignment horizontal="center"/>
      <protection/>
    </xf>
    <xf numFmtId="0" fontId="49" fillId="30" borderId="0" applyNumberFormat="0" applyBorder="0" applyAlignment="0" applyProtection="0"/>
    <xf numFmtId="0" fontId="49" fillId="31" borderId="0" applyNumberFormat="0" applyBorder="0" applyAlignment="0" applyProtection="0"/>
    <xf numFmtId="0" fontId="49" fillId="32" borderId="0" applyNumberFormat="0" applyBorder="0" applyAlignment="0" applyProtection="0"/>
    <xf numFmtId="0" fontId="49" fillId="33" borderId="0" applyNumberFormat="0" applyBorder="0" applyAlignment="0" applyProtection="0"/>
    <xf numFmtId="0" fontId="49" fillId="34" borderId="0" applyNumberFormat="0" applyBorder="0" applyAlignment="0" applyProtection="0"/>
    <xf numFmtId="0" fontId="49" fillId="35" borderId="0" applyNumberFormat="0" applyBorder="0" applyAlignment="0" applyProtection="0"/>
    <xf numFmtId="0" fontId="53" fillId="36" borderId="5" applyNumberFormat="0" applyAlignment="0" applyProtection="0"/>
    <xf numFmtId="0" fontId="54" fillId="37" borderId="6" applyNumberFormat="0" applyAlignment="0" applyProtection="0"/>
    <xf numFmtId="0" fontId="55" fillId="37" borderId="5" applyNumberFormat="0" applyAlignment="0" applyProtection="0"/>
    <xf numFmtId="0" fontId="5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7" applyNumberFormat="0" applyFill="0" applyAlignment="0" applyProtection="0"/>
    <xf numFmtId="0" fontId="58" fillId="0" borderId="8" applyNumberFormat="0" applyFill="0" applyAlignment="0" applyProtection="0"/>
    <xf numFmtId="0" fontId="59" fillId="0" borderId="9" applyNumberFormat="0" applyFill="0" applyAlignment="0" applyProtection="0"/>
    <xf numFmtId="0" fontId="59" fillId="0" borderId="0" applyNumberFormat="0" applyFill="0" applyBorder="0" applyAlignment="0" applyProtection="0"/>
    <xf numFmtId="0" fontId="60" fillId="0" borderId="10" applyNumberFormat="0" applyFill="0" applyAlignment="0" applyProtection="0"/>
    <xf numFmtId="0" fontId="61" fillId="38" borderId="11" applyNumberFormat="0" applyAlignment="0" applyProtection="0"/>
    <xf numFmtId="0" fontId="62" fillId="0" borderId="0" applyNumberFormat="0" applyFill="0" applyBorder="0" applyAlignment="0" applyProtection="0"/>
    <xf numFmtId="0" fontId="63" fillId="39" borderId="0" applyNumberFormat="0" applyBorder="0" applyAlignment="0" applyProtection="0"/>
    <xf numFmtId="0" fontId="0" fillId="40" borderId="0">
      <alignment/>
      <protection/>
    </xf>
    <xf numFmtId="0" fontId="16" fillId="0" borderId="0">
      <alignment/>
      <protection/>
    </xf>
    <xf numFmtId="0" fontId="48" fillId="0" borderId="0">
      <alignment/>
      <protection/>
    </xf>
    <xf numFmtId="0" fontId="0" fillId="40" borderId="0">
      <alignment/>
      <protection/>
    </xf>
    <xf numFmtId="0" fontId="0" fillId="40" borderId="0">
      <alignment/>
      <protection/>
    </xf>
    <xf numFmtId="0" fontId="0" fillId="40" borderId="0">
      <alignment/>
      <protection/>
    </xf>
    <xf numFmtId="0" fontId="0" fillId="40" borderId="0">
      <alignment/>
      <protection/>
    </xf>
    <xf numFmtId="0" fontId="0" fillId="40" borderId="0">
      <alignment/>
      <protection/>
    </xf>
    <xf numFmtId="0" fontId="0" fillId="40" borderId="0">
      <alignment/>
      <protection/>
    </xf>
    <xf numFmtId="0" fontId="0" fillId="40" borderId="0">
      <alignment/>
      <protection/>
    </xf>
    <xf numFmtId="0" fontId="64" fillId="0" borderId="0" applyNumberFormat="0" applyFill="0" applyBorder="0" applyAlignment="0" applyProtection="0"/>
    <xf numFmtId="0" fontId="65" fillId="41" borderId="0" applyNumberFormat="0" applyBorder="0" applyAlignment="0" applyProtection="0"/>
    <xf numFmtId="0" fontId="66" fillId="0" borderId="0" applyNumberFormat="0" applyFill="0" applyBorder="0" applyAlignment="0" applyProtection="0"/>
    <xf numFmtId="0" fontId="0" fillId="42" borderId="12" applyNumberFormat="0" applyFont="0" applyAlignment="0" applyProtection="0"/>
    <xf numFmtId="0" fontId="48" fillId="42" borderId="12" applyNumberFormat="0" applyFont="0" applyAlignment="0" applyProtection="0"/>
    <xf numFmtId="9" fontId="0" fillId="0" borderId="0" applyFont="0" applyFill="0" applyBorder="0" applyAlignment="0" applyProtection="0"/>
    <xf numFmtId="0" fontId="67" fillId="0" borderId="13" applyNumberFormat="0" applyFill="0" applyAlignment="0" applyProtection="0"/>
    <xf numFmtId="0" fontId="6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9" fillId="43" borderId="0" applyNumberFormat="0" applyBorder="0" applyAlignment="0" applyProtection="0"/>
  </cellStyleXfs>
  <cellXfs count="194">
    <xf numFmtId="0" fontId="0" fillId="0" borderId="0" xfId="0" applyAlignment="1">
      <alignment/>
    </xf>
    <xf numFmtId="0" fontId="3" fillId="0" borderId="0" xfId="0" applyFont="1" applyAlignment="1">
      <alignment horizontal="center"/>
    </xf>
    <xf numFmtId="0" fontId="3" fillId="0" borderId="14" xfId="0" applyFont="1" applyBorder="1" applyAlignment="1">
      <alignment horizontal="center" vertical="top" wrapText="1"/>
    </xf>
    <xf numFmtId="0" fontId="5" fillId="0" borderId="0" xfId="0" applyFont="1" applyAlignment="1">
      <alignment/>
    </xf>
    <xf numFmtId="0" fontId="3" fillId="0" borderId="0" xfId="0" applyFont="1" applyFill="1" applyAlignment="1">
      <alignment horizontal="right"/>
    </xf>
    <xf numFmtId="0" fontId="3" fillId="0" borderId="0" xfId="0" applyFont="1" applyFill="1" applyAlignment="1">
      <alignment/>
    </xf>
    <xf numFmtId="0" fontId="3" fillId="0" borderId="14" xfId="0" applyFont="1" applyFill="1" applyBorder="1" applyAlignment="1">
      <alignment horizontal="center" vertical="center" wrapText="1"/>
    </xf>
    <xf numFmtId="0" fontId="6" fillId="0" borderId="0" xfId="0" applyFont="1" applyFill="1" applyAlignment="1">
      <alignment/>
    </xf>
    <xf numFmtId="0" fontId="3" fillId="0" borderId="0" xfId="0" applyFont="1" applyAlignment="1">
      <alignment/>
    </xf>
    <xf numFmtId="0" fontId="7" fillId="0" borderId="0" xfId="0" applyFont="1" applyFill="1" applyAlignment="1">
      <alignment/>
    </xf>
    <xf numFmtId="0" fontId="3" fillId="0" borderId="14" xfId="0" applyFont="1" applyBorder="1" applyAlignment="1">
      <alignment horizontal="center" vertical="top"/>
    </xf>
    <xf numFmtId="4" fontId="3" fillId="0" borderId="14" xfId="0" applyNumberFormat="1" applyFont="1" applyFill="1" applyBorder="1" applyAlignment="1">
      <alignment horizontal="center" vertical="center" wrapText="1"/>
    </xf>
    <xf numFmtId="0" fontId="3" fillId="0" borderId="0" xfId="0" applyFont="1" applyAlignment="1">
      <alignment horizontal="right" vertical="top" wrapText="1"/>
    </xf>
    <xf numFmtId="0" fontId="3" fillId="0" borderId="0" xfId="0" applyFont="1" applyAlignment="1">
      <alignment vertical="top" wrapText="1"/>
    </xf>
    <xf numFmtId="4" fontId="3" fillId="0" borderId="14" xfId="0" applyNumberFormat="1" applyFont="1" applyFill="1" applyBorder="1" applyAlignment="1">
      <alignment/>
    </xf>
    <xf numFmtId="4" fontId="4" fillId="44" borderId="14" xfId="0" applyNumberFormat="1" applyFont="1" applyFill="1" applyBorder="1" applyAlignment="1">
      <alignment/>
    </xf>
    <xf numFmtId="0" fontId="4" fillId="0" borderId="14" xfId="0" applyFont="1" applyBorder="1" applyAlignment="1">
      <alignment horizontal="center"/>
    </xf>
    <xf numFmtId="0" fontId="3" fillId="0" borderId="14" xfId="0" applyFont="1" applyBorder="1" applyAlignment="1">
      <alignment horizontal="left" vertical="top" wrapText="1"/>
    </xf>
    <xf numFmtId="49" fontId="0" fillId="40" borderId="14" xfId="0" applyNumberFormat="1" applyFill="1" applyBorder="1" applyAlignment="1">
      <alignment horizontal="center" vertical="top" shrinkToFit="1"/>
    </xf>
    <xf numFmtId="49" fontId="1" fillId="40" borderId="14" xfId="0" applyNumberFormat="1" applyFont="1" applyFill="1" applyBorder="1" applyAlignment="1">
      <alignment horizontal="center" vertical="top" shrinkToFit="1"/>
    </xf>
    <xf numFmtId="0" fontId="3" fillId="0" borderId="14" xfId="0" applyFont="1" applyFill="1" applyBorder="1" applyAlignment="1">
      <alignment horizontal="center" wrapText="1"/>
    </xf>
    <xf numFmtId="0" fontId="3" fillId="0" borderId="14" xfId="0" applyFont="1" applyFill="1" applyBorder="1" applyAlignment="1">
      <alignment horizontal="left" vertical="center" wrapText="1"/>
    </xf>
    <xf numFmtId="0" fontId="4" fillId="44" borderId="14" xfId="0" applyFont="1" applyFill="1" applyBorder="1" applyAlignment="1">
      <alignment horizontal="center" wrapText="1"/>
    </xf>
    <xf numFmtId="0" fontId="5" fillId="0" borderId="14" xfId="0" applyFont="1" applyBorder="1" applyAlignment="1">
      <alignment horizontal="center"/>
    </xf>
    <xf numFmtId="0" fontId="3" fillId="0" borderId="14" xfId="0" applyFont="1" applyBorder="1" applyAlignment="1">
      <alignment horizontal="center" wrapText="1"/>
    </xf>
    <xf numFmtId="0" fontId="4" fillId="44" borderId="14" xfId="0" applyFont="1" applyFill="1" applyBorder="1" applyAlignment="1">
      <alignment horizontal="left" wrapText="1"/>
    </xf>
    <xf numFmtId="4" fontId="4" fillId="44" borderId="15" xfId="0" applyNumberFormat="1" applyFont="1" applyFill="1" applyBorder="1" applyAlignment="1">
      <alignment/>
    </xf>
    <xf numFmtId="0" fontId="5" fillId="44" borderId="14" xfId="0" applyFont="1" applyFill="1" applyBorder="1" applyAlignment="1">
      <alignment horizontal="center"/>
    </xf>
    <xf numFmtId="0" fontId="7" fillId="0" borderId="0" xfId="0" applyFont="1" applyFill="1" applyAlignment="1">
      <alignment horizontal="center"/>
    </xf>
    <xf numFmtId="0" fontId="7" fillId="0" borderId="0" xfId="0" applyFont="1" applyFill="1" applyAlignment="1">
      <alignment horizontal="right"/>
    </xf>
    <xf numFmtId="0" fontId="7" fillId="0" borderId="0" xfId="0" applyFont="1" applyFill="1" applyAlignment="1">
      <alignment horizontal="right" wrapText="1"/>
    </xf>
    <xf numFmtId="0" fontId="7" fillId="0" borderId="0" xfId="0" applyFont="1" applyFill="1" applyAlignment="1">
      <alignment wrapText="1"/>
    </xf>
    <xf numFmtId="0" fontId="8" fillId="0" borderId="14" xfId="0" applyFont="1" applyFill="1" applyBorder="1" applyAlignment="1">
      <alignment horizontal="center"/>
    </xf>
    <xf numFmtId="0" fontId="1" fillId="40" borderId="14" xfId="0" applyFont="1" applyFill="1" applyBorder="1" applyAlignment="1">
      <alignment horizontal="left" vertical="top" wrapText="1"/>
    </xf>
    <xf numFmtId="4" fontId="1" fillId="45" borderId="14" xfId="0" applyNumberFormat="1" applyFont="1" applyFill="1" applyBorder="1" applyAlignment="1">
      <alignment horizontal="right" vertical="top" shrinkToFit="1"/>
    </xf>
    <xf numFmtId="0" fontId="0" fillId="40" borderId="14" xfId="0" applyFill="1" applyBorder="1" applyAlignment="1">
      <alignment horizontal="left" vertical="top" wrapText="1"/>
    </xf>
    <xf numFmtId="0" fontId="0" fillId="40" borderId="14" xfId="0" applyFont="1" applyFill="1" applyBorder="1" applyAlignment="1">
      <alignment horizontal="left" vertical="top" wrapText="1"/>
    </xf>
    <xf numFmtId="0" fontId="9" fillId="0" borderId="0" xfId="0" applyFont="1" applyAlignment="1">
      <alignment horizontal="center"/>
    </xf>
    <xf numFmtId="0" fontId="10" fillId="0" borderId="0" xfId="0" applyFont="1" applyAlignment="1">
      <alignment horizontal="right"/>
    </xf>
    <xf numFmtId="0" fontId="9" fillId="0" borderId="0" xfId="0" applyFont="1" applyAlignment="1">
      <alignment/>
    </xf>
    <xf numFmtId="0" fontId="11" fillId="0" borderId="0" xfId="0" applyFont="1" applyAlignment="1">
      <alignment horizontal="center"/>
    </xf>
    <xf numFmtId="0" fontId="10" fillId="0" borderId="14" xfId="0" applyFont="1" applyBorder="1" applyAlignment="1">
      <alignment horizontal="center" vertical="center" wrapText="1"/>
    </xf>
    <xf numFmtId="49" fontId="10" fillId="0" borderId="14" xfId="0" applyNumberFormat="1" applyFont="1" applyBorder="1" applyAlignment="1">
      <alignment horizontal="center" vertical="center" wrapText="1"/>
    </xf>
    <xf numFmtId="0" fontId="10" fillId="0" borderId="16" xfId="0" applyFont="1" applyBorder="1" applyAlignment="1">
      <alignment horizontal="center" vertical="center" wrapText="1"/>
    </xf>
    <xf numFmtId="0" fontId="10" fillId="0" borderId="14" xfId="0" applyFont="1" applyBorder="1" applyAlignment="1">
      <alignment horizontal="center" vertical="top" wrapText="1"/>
    </xf>
    <xf numFmtId="0" fontId="10" fillId="0" borderId="14" xfId="0" applyFont="1" applyBorder="1" applyAlignment="1">
      <alignment horizontal="justify" vertical="top" wrapText="1"/>
    </xf>
    <xf numFmtId="0" fontId="10" fillId="45" borderId="14" xfId="0" applyFont="1" applyFill="1" applyBorder="1" applyAlignment="1">
      <alignment horizontal="justify" vertical="top" wrapText="1"/>
    </xf>
    <xf numFmtId="49" fontId="0" fillId="40" borderId="14" xfId="0" applyNumberFormat="1" applyFont="1" applyFill="1" applyBorder="1" applyAlignment="1">
      <alignment horizontal="center" vertical="top" shrinkToFit="1"/>
    </xf>
    <xf numFmtId="49" fontId="0" fillId="40" borderId="14" xfId="0" applyNumberFormat="1" applyFont="1" applyFill="1" applyBorder="1" applyAlignment="1">
      <alignment horizontal="center" vertical="top" shrinkToFit="1"/>
    </xf>
    <xf numFmtId="4" fontId="0" fillId="45" borderId="14" xfId="0" applyNumberFormat="1" applyFont="1" applyFill="1" applyBorder="1" applyAlignment="1">
      <alignment horizontal="right" vertical="top" shrinkToFit="1"/>
    </xf>
    <xf numFmtId="0" fontId="0" fillId="40" borderId="14" xfId="0" applyFill="1" applyBorder="1" applyAlignment="1">
      <alignment vertical="center" wrapText="1"/>
    </xf>
    <xf numFmtId="0" fontId="10" fillId="0" borderId="14" xfId="0" applyFont="1" applyFill="1" applyBorder="1" applyAlignment="1">
      <alignment horizontal="justify" vertical="top" wrapText="1"/>
    </xf>
    <xf numFmtId="0" fontId="3" fillId="46" borderId="0" xfId="0" applyFont="1" applyFill="1" applyAlignment="1">
      <alignment horizontal="center" vertical="top"/>
    </xf>
    <xf numFmtId="0" fontId="3" fillId="46" borderId="14" xfId="0" applyFont="1" applyFill="1" applyBorder="1" applyAlignment="1">
      <alignment horizontal="center" vertical="top"/>
    </xf>
    <xf numFmtId="0" fontId="3" fillId="46" borderId="14" xfId="0" applyFont="1" applyFill="1" applyBorder="1" applyAlignment="1">
      <alignment horizontal="center" vertical="top" wrapText="1"/>
    </xf>
    <xf numFmtId="0" fontId="3" fillId="46" borderId="0" xfId="0" applyFont="1" applyFill="1" applyAlignment="1">
      <alignment/>
    </xf>
    <xf numFmtId="0" fontId="3" fillId="46" borderId="0" xfId="0" applyFont="1" applyFill="1" applyAlignment="1">
      <alignment horizontal="center"/>
    </xf>
    <xf numFmtId="0" fontId="3" fillId="46" borderId="0" xfId="0" applyFont="1" applyFill="1" applyBorder="1" applyAlignment="1">
      <alignment horizontal="center" vertical="center" wrapText="1"/>
    </xf>
    <xf numFmtId="0" fontId="13" fillId="0" borderId="0" xfId="0" applyFont="1" applyAlignment="1">
      <alignment/>
    </xf>
    <xf numFmtId="4" fontId="6" fillId="0" borderId="0" xfId="0" applyNumberFormat="1" applyFont="1" applyFill="1" applyAlignment="1">
      <alignment/>
    </xf>
    <xf numFmtId="0" fontId="4" fillId="11" borderId="14" xfId="0" applyFont="1" applyFill="1" applyBorder="1" applyAlignment="1">
      <alignment horizontal="center" vertical="center" wrapText="1"/>
    </xf>
    <xf numFmtId="0" fontId="4" fillId="11" borderId="14" xfId="0" applyFont="1" applyFill="1" applyBorder="1" applyAlignment="1">
      <alignment horizontal="left" wrapText="1"/>
    </xf>
    <xf numFmtId="4" fontId="4" fillId="11" borderId="14" xfId="0" applyNumberFormat="1" applyFont="1" applyFill="1" applyBorder="1" applyAlignment="1">
      <alignment horizontal="center" wrapText="1"/>
    </xf>
    <xf numFmtId="0" fontId="2" fillId="0" borderId="0" xfId="0" applyFont="1" applyAlignment="1">
      <alignment/>
    </xf>
    <xf numFmtId="0" fontId="15" fillId="0" borderId="0" xfId="0" applyFont="1" applyAlignment="1">
      <alignment/>
    </xf>
    <xf numFmtId="0" fontId="3" fillId="47" borderId="14" xfId="0" applyFont="1" applyFill="1" applyBorder="1" applyAlignment="1">
      <alignment horizontal="center" vertical="top"/>
    </xf>
    <xf numFmtId="0" fontId="4" fillId="47" borderId="14" xfId="0" applyFont="1" applyFill="1" applyBorder="1" applyAlignment="1">
      <alignment horizontal="left" vertical="top" wrapText="1"/>
    </xf>
    <xf numFmtId="0" fontId="4" fillId="47" borderId="14" xfId="0" applyFont="1" applyFill="1" applyBorder="1" applyAlignment="1">
      <alignment horizontal="center" vertical="top" wrapText="1"/>
    </xf>
    <xf numFmtId="4" fontId="3" fillId="15" borderId="14" xfId="0" applyNumberFormat="1" applyFont="1" applyFill="1" applyBorder="1" applyAlignment="1">
      <alignment/>
    </xf>
    <xf numFmtId="0" fontId="8" fillId="0" borderId="0" xfId="0" applyFont="1" applyFill="1" applyAlignment="1">
      <alignment horizontal="center" wrapText="1"/>
    </xf>
    <xf numFmtId="0" fontId="1" fillId="40" borderId="14" xfId="0" applyFont="1" applyFill="1" applyBorder="1" applyAlignment="1">
      <alignment horizontal="justify" vertical="top" wrapText="1"/>
    </xf>
    <xf numFmtId="0" fontId="0" fillId="40" borderId="14" xfId="0" applyFont="1" applyFill="1" applyBorder="1" applyAlignment="1">
      <alignment horizontal="justify" vertical="top" wrapText="1"/>
    </xf>
    <xf numFmtId="0" fontId="4" fillId="11" borderId="14" xfId="0" applyFont="1" applyFill="1" applyBorder="1" applyAlignment="1">
      <alignment horizontal="left" vertical="center" wrapText="1"/>
    </xf>
    <xf numFmtId="4" fontId="17" fillId="15" borderId="15" xfId="0" applyNumberFormat="1" applyFont="1" applyFill="1" applyBorder="1" applyAlignment="1">
      <alignment/>
    </xf>
    <xf numFmtId="4" fontId="18" fillId="44" borderId="14" xfId="0" applyNumberFormat="1" applyFont="1" applyFill="1" applyBorder="1" applyAlignment="1">
      <alignment/>
    </xf>
    <xf numFmtId="0" fontId="13" fillId="0" borderId="14" xfId="0" applyFont="1" applyBorder="1" applyAlignment="1">
      <alignment horizontal="center"/>
    </xf>
    <xf numFmtId="4" fontId="17" fillId="46" borderId="15" xfId="0" applyNumberFormat="1" applyFont="1" applyFill="1" applyBorder="1" applyAlignment="1">
      <alignment/>
    </xf>
    <xf numFmtId="0" fontId="17" fillId="0" borderId="14" xfId="0" applyFont="1" applyFill="1" applyBorder="1" applyAlignment="1">
      <alignment horizontal="left" wrapText="1"/>
    </xf>
    <xf numFmtId="0" fontId="14" fillId="18" borderId="14" xfId="0" applyFont="1" applyFill="1" applyBorder="1" applyAlignment="1">
      <alignment horizontal="center"/>
    </xf>
    <xf numFmtId="0" fontId="4" fillId="18" borderId="14" xfId="0" applyFont="1" applyFill="1" applyBorder="1" applyAlignment="1">
      <alignment horizontal="left" wrapText="1"/>
    </xf>
    <xf numFmtId="4" fontId="4" fillId="18" borderId="15" xfId="0" applyNumberFormat="1" applyFont="1" applyFill="1" applyBorder="1" applyAlignment="1">
      <alignment/>
    </xf>
    <xf numFmtId="4" fontId="3" fillId="15" borderId="15" xfId="0" applyNumberFormat="1" applyFont="1" applyFill="1" applyBorder="1" applyAlignment="1">
      <alignment/>
    </xf>
    <xf numFmtId="0" fontId="6" fillId="15" borderId="14" xfId="0" applyFont="1" applyFill="1" applyBorder="1" applyAlignment="1">
      <alignment horizontal="center"/>
    </xf>
    <xf numFmtId="0" fontId="3" fillId="15" borderId="14" xfId="0" applyFont="1" applyFill="1" applyBorder="1" applyAlignment="1">
      <alignment horizontal="left" wrapText="1"/>
    </xf>
    <xf numFmtId="0" fontId="19" fillId="0" borderId="14" xfId="0" applyFont="1" applyBorder="1" applyAlignment="1">
      <alignment horizontal="center"/>
    </xf>
    <xf numFmtId="0" fontId="5" fillId="15" borderId="14" xfId="0" applyFont="1" applyFill="1" applyBorder="1" applyAlignment="1">
      <alignment horizontal="center"/>
    </xf>
    <xf numFmtId="0" fontId="14" fillId="11" borderId="14" xfId="0" applyFont="1" applyFill="1" applyBorder="1" applyAlignment="1">
      <alignment horizontal="center"/>
    </xf>
    <xf numFmtId="4" fontId="4" fillId="11" borderId="14" xfId="0" applyNumberFormat="1" applyFont="1" applyFill="1" applyBorder="1" applyAlignment="1">
      <alignment/>
    </xf>
    <xf numFmtId="4" fontId="4" fillId="15" borderId="15" xfId="0" applyNumberFormat="1" applyFont="1" applyFill="1" applyBorder="1" applyAlignment="1">
      <alignment/>
    </xf>
    <xf numFmtId="0" fontId="13" fillId="18" borderId="14" xfId="0" applyFont="1" applyFill="1" applyBorder="1" applyAlignment="1">
      <alignment horizontal="center"/>
    </xf>
    <xf numFmtId="4" fontId="17" fillId="18" borderId="15" xfId="0" applyNumberFormat="1" applyFont="1" applyFill="1" applyBorder="1" applyAlignment="1">
      <alignment/>
    </xf>
    <xf numFmtId="0" fontId="11" fillId="6" borderId="14" xfId="0" applyFont="1" applyFill="1" applyBorder="1" applyAlignment="1">
      <alignment horizontal="center" vertical="top" wrapText="1"/>
    </xf>
    <xf numFmtId="0" fontId="10" fillId="0" borderId="17" xfId="0" applyFont="1" applyBorder="1" applyAlignment="1">
      <alignment horizontal="justify" vertical="top" wrapText="1"/>
    </xf>
    <xf numFmtId="0" fontId="10" fillId="45" borderId="17" xfId="0" applyFont="1" applyFill="1" applyBorder="1" applyAlignment="1">
      <alignment horizontal="justify" vertical="top" wrapText="1"/>
    </xf>
    <xf numFmtId="4" fontId="3" fillId="0" borderId="0" xfId="0" applyNumberFormat="1" applyFont="1" applyFill="1" applyAlignment="1">
      <alignment horizontal="right"/>
    </xf>
    <xf numFmtId="4" fontId="3" fillId="0" borderId="0" xfId="0" applyNumberFormat="1" applyFont="1" applyAlignment="1">
      <alignment horizontal="right"/>
    </xf>
    <xf numFmtId="4" fontId="3" fillId="0" borderId="14" xfId="0" applyNumberFormat="1" applyFont="1" applyBorder="1" applyAlignment="1">
      <alignment horizontal="right" wrapText="1"/>
    </xf>
    <xf numFmtId="4" fontId="4" fillId="47" borderId="14" xfId="0" applyNumberFormat="1" applyFont="1" applyFill="1" applyBorder="1" applyAlignment="1">
      <alignment horizontal="right" wrapText="1"/>
    </xf>
    <xf numFmtId="4" fontId="2" fillId="0" borderId="0" xfId="0" applyNumberFormat="1" applyFont="1" applyAlignment="1">
      <alignment/>
    </xf>
    <xf numFmtId="4" fontId="3" fillId="0" borderId="0" xfId="0" applyNumberFormat="1" applyFont="1" applyAlignment="1">
      <alignment/>
    </xf>
    <xf numFmtId="0" fontId="3" fillId="15" borderId="14" xfId="0" applyFont="1" applyFill="1" applyBorder="1" applyAlignment="1">
      <alignment horizontal="left" vertical="center" wrapText="1"/>
    </xf>
    <xf numFmtId="0" fontId="70" fillId="0" borderId="0" xfId="0" applyFont="1" applyAlignment="1">
      <alignment/>
    </xf>
    <xf numFmtId="0" fontId="71" fillId="0" borderId="0" xfId="0" applyFont="1" applyAlignment="1">
      <alignment/>
    </xf>
    <xf numFmtId="4" fontId="3" fillId="46" borderId="15" xfId="0" applyNumberFormat="1" applyFont="1" applyFill="1" applyBorder="1" applyAlignment="1">
      <alignment/>
    </xf>
    <xf numFmtId="0" fontId="0" fillId="40" borderId="14" xfId="0" applyFill="1" applyBorder="1" applyAlignment="1">
      <alignment horizontal="justify" vertical="top" wrapText="1"/>
    </xf>
    <xf numFmtId="0" fontId="20" fillId="0" borderId="14" xfId="92" applyNumberFormat="1" applyFont="1" applyBorder="1" applyAlignment="1">
      <alignment wrapText="1"/>
      <protection/>
    </xf>
    <xf numFmtId="0" fontId="3" fillId="46" borderId="2" xfId="59" applyNumberFormat="1" applyFont="1" applyFill="1" applyAlignment="1" applyProtection="1">
      <alignment wrapText="1"/>
      <protection/>
    </xf>
    <xf numFmtId="49" fontId="0" fillId="0" borderId="14" xfId="0" applyNumberFormat="1" applyFont="1" applyFill="1" applyBorder="1" applyAlignment="1">
      <alignment horizontal="center" vertical="top" shrinkToFit="1"/>
    </xf>
    <xf numFmtId="0" fontId="50" fillId="46" borderId="14" xfId="57" applyNumberFormat="1" applyFont="1" applyFill="1" applyBorder="1" applyAlignment="1" applyProtection="1">
      <alignment vertical="top" wrapText="1"/>
      <protection/>
    </xf>
    <xf numFmtId="1" fontId="50" fillId="46" borderId="14" xfId="59" applyNumberFormat="1" applyFont="1" applyFill="1" applyBorder="1" applyAlignment="1" applyProtection="1">
      <alignment horizontal="center" vertical="top" shrinkToFit="1"/>
      <protection/>
    </xf>
    <xf numFmtId="4" fontId="50" fillId="46" borderId="14" xfId="61" applyNumberFormat="1" applyFont="1" applyFill="1" applyBorder="1" applyProtection="1">
      <alignment horizontal="right" vertical="top" shrinkToFit="1"/>
      <protection/>
    </xf>
    <xf numFmtId="4" fontId="50" fillId="46" borderId="14" xfId="52" applyNumberFormat="1" applyFont="1" applyFill="1" applyBorder="1" applyAlignment="1" applyProtection="1">
      <alignment horizontal="right" vertical="top" shrinkToFit="1"/>
      <protection/>
    </xf>
    <xf numFmtId="0" fontId="3" fillId="15" borderId="2" xfId="59" applyNumberFormat="1" applyFont="1" applyFill="1" applyAlignment="1" applyProtection="1">
      <alignment wrapText="1"/>
      <protection/>
    </xf>
    <xf numFmtId="0" fontId="4" fillId="18" borderId="14" xfId="59" applyNumberFormat="1" applyFont="1" applyFill="1" applyBorder="1" applyAlignment="1" applyProtection="1">
      <alignment wrapText="1"/>
      <protection/>
    </xf>
    <xf numFmtId="0" fontId="3" fillId="46" borderId="0" xfId="0" applyFont="1" applyFill="1" applyAlignment="1">
      <alignment horizontal="right"/>
    </xf>
    <xf numFmtId="4" fontId="3" fillId="46" borderId="14" xfId="0" applyNumberFormat="1" applyFont="1" applyFill="1" applyBorder="1" applyAlignment="1">
      <alignment horizontal="center" vertical="center" wrapText="1"/>
    </xf>
    <xf numFmtId="0" fontId="3" fillId="46" borderId="16" xfId="0" applyFont="1" applyFill="1" applyBorder="1" applyAlignment="1">
      <alignment horizontal="center" vertical="top"/>
    </xf>
    <xf numFmtId="0" fontId="3" fillId="46" borderId="14" xfId="0" applyFont="1" applyFill="1" applyBorder="1" applyAlignment="1">
      <alignment horizontal="center" vertical="center" wrapText="1"/>
    </xf>
    <xf numFmtId="49" fontId="21" fillId="0" borderId="14" xfId="0" applyNumberFormat="1" applyFont="1" applyBorder="1" applyAlignment="1">
      <alignment horizontal="center" vertical="center"/>
    </xf>
    <xf numFmtId="49" fontId="0" fillId="40" borderId="14" xfId="0" applyNumberFormat="1" applyFill="1" applyBorder="1" applyAlignment="1">
      <alignment horizontal="center" vertical="center" shrinkToFit="1"/>
    </xf>
    <xf numFmtId="0" fontId="21" fillId="46" borderId="14" xfId="0" applyFont="1" applyFill="1" applyBorder="1" applyAlignment="1">
      <alignment horizontal="justify" vertical="top" wrapText="1"/>
    </xf>
    <xf numFmtId="0" fontId="21" fillId="0" borderId="14" xfId="0" applyFont="1" applyBorder="1" applyAlignment="1">
      <alignment horizontal="justify" vertical="top" wrapText="1"/>
    </xf>
    <xf numFmtId="49" fontId="11" fillId="47" borderId="14" xfId="0" applyNumberFormat="1" applyFont="1" applyFill="1" applyBorder="1" applyAlignment="1">
      <alignment horizontal="center" vertical="center" wrapText="1"/>
    </xf>
    <xf numFmtId="0" fontId="11" fillId="47" borderId="14" xfId="0" applyFont="1" applyFill="1" applyBorder="1" applyAlignment="1">
      <alignment horizontal="center" vertical="center" wrapText="1"/>
    </xf>
    <xf numFmtId="0" fontId="11" fillId="47" borderId="16" xfId="0" applyFont="1" applyFill="1" applyBorder="1" applyAlignment="1">
      <alignment horizontal="center" vertical="center" wrapText="1"/>
    </xf>
    <xf numFmtId="0" fontId="10" fillId="0" borderId="16" xfId="0" applyFont="1" applyBorder="1" applyAlignment="1">
      <alignment horizontal="justify" vertical="top" wrapText="1"/>
    </xf>
    <xf numFmtId="49" fontId="10" fillId="46" borderId="14" xfId="0" applyNumberFormat="1" applyFont="1" applyFill="1" applyBorder="1" applyAlignment="1">
      <alignment horizontal="center" vertical="center" wrapText="1"/>
    </xf>
    <xf numFmtId="0" fontId="10" fillId="46" borderId="14" xfId="0" applyFont="1" applyFill="1" applyBorder="1" applyAlignment="1">
      <alignment horizontal="justify" vertical="top" wrapText="1"/>
    </xf>
    <xf numFmtId="2" fontId="10" fillId="46" borderId="14" xfId="0" applyNumberFormat="1" applyFont="1" applyFill="1" applyBorder="1" applyAlignment="1">
      <alignment horizontal="justify" vertical="top" wrapText="1"/>
    </xf>
    <xf numFmtId="49" fontId="12" fillId="45" borderId="14" xfId="0" applyNumberFormat="1" applyFont="1" applyFill="1" applyBorder="1" applyAlignment="1">
      <alignment horizontal="center" vertical="center" wrapText="1"/>
    </xf>
    <xf numFmtId="49" fontId="10" fillId="0" borderId="14" xfId="0" applyNumberFormat="1" applyFont="1" applyFill="1" applyBorder="1" applyAlignment="1">
      <alignment horizontal="center" vertical="center" wrapText="1"/>
    </xf>
    <xf numFmtId="0" fontId="72" fillId="46" borderId="14" xfId="0" applyFont="1" applyFill="1" applyBorder="1" applyAlignment="1">
      <alignment horizontal="center" vertical="center" wrapText="1"/>
    </xf>
    <xf numFmtId="0" fontId="72" fillId="46" borderId="14" xfId="0" applyFont="1" applyFill="1" applyBorder="1" applyAlignment="1">
      <alignment horizontal="justify" vertical="center" wrapText="1"/>
    </xf>
    <xf numFmtId="49" fontId="10" fillId="46" borderId="14" xfId="0" applyNumberFormat="1" applyFont="1" applyFill="1" applyBorder="1" applyAlignment="1">
      <alignment horizontal="center" vertical="center" wrapText="1" shrinkToFit="1"/>
    </xf>
    <xf numFmtId="0" fontId="73" fillId="46" borderId="14" xfId="0" applyFont="1" applyFill="1" applyBorder="1" applyAlignment="1">
      <alignment horizontal="justify" vertical="center"/>
    </xf>
    <xf numFmtId="0" fontId="73" fillId="46" borderId="14" xfId="0" applyFont="1" applyFill="1" applyBorder="1" applyAlignment="1">
      <alignment horizontal="justify" vertical="center" wrapText="1"/>
    </xf>
    <xf numFmtId="49" fontId="10" fillId="6" borderId="14" xfId="0" applyNumberFormat="1" applyFont="1" applyFill="1" applyBorder="1" applyAlignment="1">
      <alignment horizontal="center" vertical="center" wrapText="1"/>
    </xf>
    <xf numFmtId="0" fontId="11" fillId="6" borderId="14" xfId="0" applyFont="1" applyFill="1" applyBorder="1" applyAlignment="1">
      <alignment horizontal="justify" vertical="center" wrapText="1"/>
    </xf>
    <xf numFmtId="0" fontId="7" fillId="46" borderId="0" xfId="0" applyFont="1" applyFill="1" applyAlignment="1">
      <alignment/>
    </xf>
    <xf numFmtId="0" fontId="6" fillId="46" borderId="0" xfId="0" applyFont="1" applyFill="1" applyAlignment="1">
      <alignment/>
    </xf>
    <xf numFmtId="4" fontId="50" fillId="46" borderId="2" xfId="61" applyNumberFormat="1" applyFont="1" applyFill="1" applyProtection="1">
      <alignment horizontal="right" vertical="top" shrinkToFit="1"/>
      <protection/>
    </xf>
    <xf numFmtId="4" fontId="50" fillId="46" borderId="18" xfId="61" applyNumberFormat="1" applyFont="1" applyFill="1" applyBorder="1" applyProtection="1">
      <alignment horizontal="right" vertical="top" shrinkToFit="1"/>
      <protection/>
    </xf>
    <xf numFmtId="4" fontId="50" fillId="46" borderId="19" xfId="61" applyNumberFormat="1" applyFont="1" applyFill="1" applyBorder="1" applyProtection="1">
      <alignment horizontal="right" vertical="top" shrinkToFit="1"/>
      <protection/>
    </xf>
    <xf numFmtId="0" fontId="3" fillId="46" borderId="14" xfId="0" applyFont="1" applyFill="1" applyBorder="1" applyAlignment="1">
      <alignment horizontal="center" vertical="center" wrapText="1"/>
    </xf>
    <xf numFmtId="0" fontId="3" fillId="46" borderId="14" xfId="0" applyFont="1" applyFill="1" applyBorder="1" applyAlignment="1">
      <alignment horizontal="center" vertical="center" wrapText="1"/>
    </xf>
    <xf numFmtId="0" fontId="0" fillId="40" borderId="14" xfId="0" applyFont="1" applyFill="1" applyBorder="1" applyAlignment="1">
      <alignment horizontal="left" vertical="top" wrapText="1"/>
    </xf>
    <xf numFmtId="0" fontId="2" fillId="46" borderId="0" xfId="0" applyFont="1" applyFill="1" applyAlignment="1">
      <alignment horizontal="center"/>
    </xf>
    <xf numFmtId="0" fontId="3" fillId="46" borderId="15" xfId="0" applyFont="1" applyFill="1" applyBorder="1" applyAlignment="1">
      <alignment horizontal="center" vertical="center" wrapText="1"/>
    </xf>
    <xf numFmtId="0" fontId="0" fillId="46" borderId="15" xfId="0" applyFont="1" applyFill="1" applyBorder="1" applyAlignment="1">
      <alignment horizontal="center" vertical="center" wrapText="1"/>
    </xf>
    <xf numFmtId="4" fontId="6" fillId="46" borderId="0" xfId="0" applyNumberFormat="1" applyFont="1" applyFill="1" applyAlignment="1">
      <alignment/>
    </xf>
    <xf numFmtId="4" fontId="50" fillId="46" borderId="20" xfId="61" applyNumberFormat="1" applyFont="1" applyFill="1" applyBorder="1" applyProtection="1">
      <alignment horizontal="right" vertical="top" shrinkToFit="1"/>
      <protection/>
    </xf>
    <xf numFmtId="0" fontId="3" fillId="46" borderId="0" xfId="0" applyFont="1" applyFill="1" applyAlignment="1">
      <alignment/>
    </xf>
    <xf numFmtId="0" fontId="3" fillId="46" borderId="0" xfId="0" applyFont="1" applyFill="1" applyBorder="1" applyAlignment="1">
      <alignment horizontal="center" vertical="center" wrapText="1"/>
    </xf>
    <xf numFmtId="0" fontId="2" fillId="46" borderId="0" xfId="0" applyFont="1" applyFill="1" applyAlignment="1">
      <alignment horizontal="center"/>
    </xf>
    <xf numFmtId="0" fontId="2" fillId="46" borderId="0" xfId="0" applyFont="1" applyFill="1" applyAlignment="1">
      <alignment/>
    </xf>
    <xf numFmtId="0" fontId="0" fillId="46" borderId="14" xfId="0" applyFont="1" applyFill="1" applyBorder="1" applyAlignment="1">
      <alignment horizontal="center" vertical="center" wrapText="1"/>
    </xf>
    <xf numFmtId="0" fontId="3" fillId="46" borderId="14" xfId="0" applyFont="1" applyFill="1" applyBorder="1" applyAlignment="1">
      <alignment vertical="center" wrapText="1"/>
    </xf>
    <xf numFmtId="4" fontId="50" fillId="46" borderId="15" xfId="61" applyNumberFormat="1" applyFont="1" applyFill="1" applyBorder="1" applyProtection="1">
      <alignment horizontal="right" vertical="top" shrinkToFit="1"/>
      <protection/>
    </xf>
    <xf numFmtId="0" fontId="3" fillId="46" borderId="14" xfId="0" applyFont="1" applyFill="1" applyBorder="1" applyAlignment="1">
      <alignment horizontal="center" vertical="center" wrapText="1"/>
    </xf>
    <xf numFmtId="0" fontId="50" fillId="46" borderId="3" xfId="57" applyNumberFormat="1" applyFont="1" applyFill="1" applyAlignment="1" applyProtection="1">
      <alignment vertical="top" wrapText="1"/>
      <protection/>
    </xf>
    <xf numFmtId="1" fontId="50" fillId="46" borderId="2" xfId="59" applyNumberFormat="1" applyFont="1" applyFill="1" applyAlignment="1" applyProtection="1">
      <alignment horizontal="center" vertical="top" shrinkToFit="1"/>
      <protection/>
    </xf>
    <xf numFmtId="1" fontId="50" fillId="46" borderId="18" xfId="59" applyNumberFormat="1" applyFont="1" applyFill="1" applyBorder="1" applyAlignment="1" applyProtection="1">
      <alignment horizontal="center" vertical="top" shrinkToFit="1"/>
      <protection/>
    </xf>
    <xf numFmtId="4" fontId="50" fillId="46" borderId="21" xfId="61" applyNumberFormat="1" applyFont="1" applyFill="1" applyBorder="1" applyProtection="1">
      <alignment horizontal="right" vertical="top" shrinkToFit="1"/>
      <protection/>
    </xf>
    <xf numFmtId="4" fontId="50" fillId="46" borderId="16" xfId="61" applyNumberFormat="1" applyFont="1" applyFill="1" applyBorder="1" applyProtection="1">
      <alignment horizontal="right" vertical="top" shrinkToFit="1"/>
      <protection/>
    </xf>
    <xf numFmtId="49" fontId="1" fillId="40" borderId="14" xfId="0" applyNumberFormat="1" applyFont="1" applyFill="1" applyBorder="1" applyAlignment="1">
      <alignment horizontal="left" vertical="top" shrinkToFit="1"/>
    </xf>
    <xf numFmtId="0" fontId="7" fillId="0" borderId="0" xfId="0" applyFont="1" applyFill="1" applyAlignment="1">
      <alignment horizontal="right"/>
    </xf>
    <xf numFmtId="0" fontId="8" fillId="0" borderId="0" xfId="0" applyFont="1" applyFill="1" applyAlignment="1">
      <alignment horizontal="center" wrapText="1"/>
    </xf>
    <xf numFmtId="0" fontId="7" fillId="0" borderId="16" xfId="0" applyFont="1" applyBorder="1" applyAlignment="1">
      <alignment horizontal="center" vertical="center" wrapText="1"/>
    </xf>
    <xf numFmtId="0" fontId="7" fillId="0" borderId="17" xfId="0" applyFont="1" applyBorder="1" applyAlignment="1">
      <alignment horizontal="center" vertical="center" wrapText="1"/>
    </xf>
    <xf numFmtId="0" fontId="0" fillId="40" borderId="16" xfId="0" applyFill="1" applyBorder="1" applyAlignment="1">
      <alignment horizontal="center" vertical="center" wrapText="1"/>
    </xf>
    <xf numFmtId="0" fontId="0" fillId="40" borderId="17" xfId="0" applyFill="1" applyBorder="1" applyAlignment="1">
      <alignment horizontal="center" vertical="center" wrapText="1"/>
    </xf>
    <xf numFmtId="0" fontId="0" fillId="40" borderId="22" xfId="0" applyFill="1" applyBorder="1" applyAlignment="1">
      <alignment horizontal="center" vertical="center" wrapText="1"/>
    </xf>
    <xf numFmtId="0" fontId="0" fillId="40" borderId="15" xfId="0" applyFill="1" applyBorder="1" applyAlignment="1">
      <alignment horizontal="center" vertical="center" wrapText="1"/>
    </xf>
    <xf numFmtId="0" fontId="11" fillId="0" borderId="0" xfId="0" applyFont="1" applyAlignment="1">
      <alignment horizontal="center" vertical="center"/>
    </xf>
    <xf numFmtId="0" fontId="9" fillId="0" borderId="0" xfId="0" applyFont="1" applyAlignment="1">
      <alignment horizontal="center" vertical="center"/>
    </xf>
    <xf numFmtId="0" fontId="7" fillId="0" borderId="0" xfId="0" applyFont="1" applyFill="1" applyBorder="1" applyAlignment="1">
      <alignment horizontal="center" vertical="center" wrapText="1"/>
    </xf>
    <xf numFmtId="0" fontId="7" fillId="0" borderId="0" xfId="0" applyFont="1" applyAlignment="1">
      <alignment horizontal="center"/>
    </xf>
    <xf numFmtId="0" fontId="50" fillId="46" borderId="14" xfId="50" applyNumberFormat="1" applyFont="1" applyFill="1" applyBorder="1" applyProtection="1">
      <alignment horizontal="right"/>
      <protection/>
    </xf>
    <xf numFmtId="0" fontId="50" fillId="46" borderId="14" xfId="50" applyFont="1" applyFill="1" applyBorder="1">
      <alignment horizontal="right"/>
      <protection/>
    </xf>
    <xf numFmtId="0" fontId="7" fillId="46" borderId="0" xfId="0" applyFont="1" applyFill="1" applyBorder="1" applyAlignment="1">
      <alignment horizontal="center" vertical="center" wrapText="1"/>
    </xf>
    <xf numFmtId="0" fontId="0" fillId="46" borderId="0" xfId="0" applyFont="1" applyFill="1" applyAlignment="1">
      <alignment horizontal="center"/>
    </xf>
    <xf numFmtId="0" fontId="3" fillId="46" borderId="14" xfId="0" applyFont="1" applyFill="1" applyBorder="1" applyAlignment="1">
      <alignment horizontal="center" vertical="center" wrapText="1"/>
    </xf>
    <xf numFmtId="0" fontId="0" fillId="46" borderId="14" xfId="0" applyFont="1" applyFill="1" applyBorder="1" applyAlignment="1">
      <alignment horizontal="center"/>
    </xf>
    <xf numFmtId="0" fontId="0" fillId="46" borderId="14" xfId="0" applyFont="1" applyFill="1" applyBorder="1" applyAlignment="1">
      <alignment horizontal="center" vertical="center" wrapText="1"/>
    </xf>
    <xf numFmtId="0" fontId="7" fillId="46" borderId="0" xfId="0" applyFont="1" applyFill="1" applyAlignment="1">
      <alignment horizontal="center"/>
    </xf>
    <xf numFmtId="0" fontId="3" fillId="46" borderId="0" xfId="0" applyFont="1" applyFill="1" applyBorder="1" applyAlignment="1">
      <alignment horizontal="center" vertical="center" wrapText="1"/>
    </xf>
    <xf numFmtId="0" fontId="2" fillId="46" borderId="0" xfId="0" applyFont="1" applyFill="1" applyAlignment="1">
      <alignment horizontal="center"/>
    </xf>
    <xf numFmtId="0" fontId="3" fillId="46" borderId="14" xfId="0" applyFont="1" applyFill="1" applyBorder="1" applyAlignment="1">
      <alignment vertical="center" wrapText="1"/>
    </xf>
    <xf numFmtId="0" fontId="0" fillId="46" borderId="14" xfId="0" applyFont="1" applyFill="1" applyBorder="1" applyAlignment="1">
      <alignment vertical="center" wrapText="1"/>
    </xf>
    <xf numFmtId="0" fontId="4" fillId="0" borderId="0" xfId="0" applyFont="1" applyAlignment="1">
      <alignment horizontal="center"/>
    </xf>
    <xf numFmtId="0" fontId="1" fillId="0" borderId="0" xfId="0" applyFont="1" applyAlignment="1">
      <alignment/>
    </xf>
    <xf numFmtId="0" fontId="3" fillId="0" borderId="0" xfId="0" applyFont="1" applyAlignment="1">
      <alignment/>
    </xf>
    <xf numFmtId="0" fontId="3" fillId="0" borderId="14" xfId="0" applyFont="1" applyBorder="1" applyAlignment="1">
      <alignment horizontal="center" vertical="center" wrapText="1"/>
    </xf>
    <xf numFmtId="4" fontId="3" fillId="0" borderId="14" xfId="0" applyNumberFormat="1" applyFont="1" applyBorder="1" applyAlignment="1">
      <alignment horizontal="center" vertical="center" wrapText="1"/>
    </xf>
  </cellXfs>
  <cellStyles count="97">
    <cellStyle name="Normal" xfId="0"/>
    <cellStyle name="20% - Акцент1" xfId="15"/>
    <cellStyle name="20% - Акцент1 2" xfId="16"/>
    <cellStyle name="20% - Акцент2" xfId="17"/>
    <cellStyle name="20% - Акцент2 2" xfId="18"/>
    <cellStyle name="20% - Акцент3" xfId="19"/>
    <cellStyle name="20% - Акцент3 2" xfId="20"/>
    <cellStyle name="20% - Акцент4" xfId="21"/>
    <cellStyle name="20% - Акцент4 2" xfId="22"/>
    <cellStyle name="20% - Акцент5" xfId="23"/>
    <cellStyle name="20% - Акцент6" xfId="24"/>
    <cellStyle name="40% - Акцент1" xfId="25"/>
    <cellStyle name="40% - Акцент2" xfId="26"/>
    <cellStyle name="40% - Акцент3" xfId="27"/>
    <cellStyle name="40% - Акцент3 2" xfId="28"/>
    <cellStyle name="40% - Акцент4" xfId="29"/>
    <cellStyle name="40% - Акцент5" xfId="30"/>
    <cellStyle name="40% - Акцент6" xfId="31"/>
    <cellStyle name="60% - Акцент1" xfId="32"/>
    <cellStyle name="60% - Акцент2" xfId="33"/>
    <cellStyle name="60% - Акцент3" xfId="34"/>
    <cellStyle name="60% - Акцент3 2" xfId="35"/>
    <cellStyle name="60% - Акцент4" xfId="36"/>
    <cellStyle name="60% - Акцент4 2" xfId="37"/>
    <cellStyle name="60% - Акцент5" xfId="38"/>
    <cellStyle name="60% - Акцент6" xfId="39"/>
    <cellStyle name="60% - Акцент6 2" xfId="40"/>
    <cellStyle name="br" xfId="41"/>
    <cellStyle name="col" xfId="42"/>
    <cellStyle name="style0" xfId="43"/>
    <cellStyle name="td" xfId="44"/>
    <cellStyle name="tr" xfId="45"/>
    <cellStyle name="xl21" xfId="46"/>
    <cellStyle name="xl22" xfId="47"/>
    <cellStyle name="xl23" xfId="48"/>
    <cellStyle name="xl24" xfId="49"/>
    <cellStyle name="xl25" xfId="50"/>
    <cellStyle name="xl26" xfId="51"/>
    <cellStyle name="xl27" xfId="52"/>
    <cellStyle name="xl28" xfId="53"/>
    <cellStyle name="xl29" xfId="54"/>
    <cellStyle name="xl30" xfId="55"/>
    <cellStyle name="xl31" xfId="56"/>
    <cellStyle name="xl32" xfId="57"/>
    <cellStyle name="xl33" xfId="58"/>
    <cellStyle name="xl34" xfId="59"/>
    <cellStyle name="xl35" xfId="60"/>
    <cellStyle name="xl36" xfId="61"/>
    <cellStyle name="xl37" xfId="62"/>
    <cellStyle name="xl38" xfId="63"/>
    <cellStyle name="xl39" xfId="64"/>
    <cellStyle name="xl40" xfId="65"/>
    <cellStyle name="xl41" xfId="66"/>
    <cellStyle name="xl42" xfId="67"/>
    <cellStyle name="xl43" xfId="68"/>
    <cellStyle name="xl44" xfId="69"/>
    <cellStyle name="Акцент1" xfId="70"/>
    <cellStyle name="Акцент2" xfId="71"/>
    <cellStyle name="Акцент3" xfId="72"/>
    <cellStyle name="Акцент4" xfId="73"/>
    <cellStyle name="Акцент5" xfId="74"/>
    <cellStyle name="Акцент6" xfId="75"/>
    <cellStyle name="Ввод " xfId="76"/>
    <cellStyle name="Вывод" xfId="77"/>
    <cellStyle name="Вычисление" xfId="78"/>
    <cellStyle name="Hyperlink" xfId="79"/>
    <cellStyle name="Currency" xfId="80"/>
    <cellStyle name="Currency [0]" xfId="81"/>
    <cellStyle name="Заголовок 1" xfId="82"/>
    <cellStyle name="Заголовок 2" xfId="83"/>
    <cellStyle name="Заголовок 3" xfId="84"/>
    <cellStyle name="Заголовок 4" xfId="85"/>
    <cellStyle name="Итог" xfId="86"/>
    <cellStyle name="Контрольная ячейка" xfId="87"/>
    <cellStyle name="Название" xfId="88"/>
    <cellStyle name="Нейтральный" xfId="89"/>
    <cellStyle name="Обычный 10" xfId="90"/>
    <cellStyle name="Обычный 11" xfId="91"/>
    <cellStyle name="Обычный 2" xfId="92"/>
    <cellStyle name="Обычный 3" xfId="93"/>
    <cellStyle name="Обычный 4" xfId="94"/>
    <cellStyle name="Обычный 5" xfId="95"/>
    <cellStyle name="Обычный 6" xfId="96"/>
    <cellStyle name="Обычный 7" xfId="97"/>
    <cellStyle name="Обычный 8" xfId="98"/>
    <cellStyle name="Обычный 9" xfId="99"/>
    <cellStyle name="Followed Hyperlink" xfId="100"/>
    <cellStyle name="Плохой" xfId="101"/>
    <cellStyle name="Пояснение" xfId="102"/>
    <cellStyle name="Примечание" xfId="103"/>
    <cellStyle name="Примечание 2" xfId="104"/>
    <cellStyle name="Percent" xfId="105"/>
    <cellStyle name="Связанная ячейка" xfId="106"/>
    <cellStyle name="Текст предупреждения" xfId="107"/>
    <cellStyle name="Comma" xfId="108"/>
    <cellStyle name="Comma [0]" xfId="109"/>
    <cellStyle name="Хороший" xfId="11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D90"/>
  <sheetViews>
    <sheetView zoomScalePageLayoutView="0" workbookViewId="0" topLeftCell="A84">
      <selection activeCell="D58" sqref="D58"/>
    </sheetView>
  </sheetViews>
  <sheetFormatPr defaultColWidth="15.25390625" defaultRowHeight="34.5" customHeight="1"/>
  <cols>
    <col min="1" max="1" width="6.375" style="0" customWidth="1"/>
    <col min="2" max="2" width="20.75390625" style="0" customWidth="1"/>
    <col min="3" max="3" width="69.75390625" style="0" customWidth="1"/>
    <col min="4" max="4" width="11.125" style="0" customWidth="1"/>
  </cols>
  <sheetData>
    <row r="1" spans="1:4" ht="12.75" customHeight="1">
      <c r="A1" s="28"/>
      <c r="B1" s="29"/>
      <c r="C1" s="29"/>
      <c r="D1" s="29" t="s">
        <v>1113</v>
      </c>
    </row>
    <row r="2" spans="1:4" ht="12.75" customHeight="1">
      <c r="A2" s="28"/>
      <c r="B2" s="29"/>
      <c r="C2" s="29"/>
      <c r="D2" s="29" t="s">
        <v>139</v>
      </c>
    </row>
    <row r="3" spans="1:4" ht="12.75" customHeight="1">
      <c r="A3" s="28"/>
      <c r="B3" s="29"/>
      <c r="C3" s="29"/>
      <c r="D3" s="29" t="s">
        <v>38</v>
      </c>
    </row>
    <row r="4" spans="1:4" ht="12.75" customHeight="1">
      <c r="A4" s="28"/>
      <c r="B4" s="29"/>
      <c r="C4" s="29"/>
      <c r="D4" s="29" t="s">
        <v>39</v>
      </c>
    </row>
    <row r="5" spans="1:4" ht="12.75" customHeight="1">
      <c r="A5" s="28"/>
      <c r="B5" s="29"/>
      <c r="C5" s="29"/>
      <c r="D5" s="29" t="s">
        <v>38</v>
      </c>
    </row>
    <row r="6" spans="1:4" ht="12.75" customHeight="1">
      <c r="A6" s="28"/>
      <c r="B6" s="165" t="s">
        <v>931</v>
      </c>
      <c r="C6" s="165"/>
      <c r="D6" s="165"/>
    </row>
    <row r="7" spans="1:4" ht="10.5" customHeight="1">
      <c r="A7" s="28"/>
      <c r="B7" s="30"/>
      <c r="C7" s="30"/>
      <c r="D7" s="29"/>
    </row>
    <row r="8" spans="1:3" ht="16.5" customHeight="1">
      <c r="A8" s="28"/>
      <c r="B8" s="166" t="s">
        <v>932</v>
      </c>
      <c r="C8" s="166"/>
    </row>
    <row r="9" spans="1:3" ht="13.5" customHeight="1">
      <c r="A9" s="28"/>
      <c r="B9" s="31"/>
      <c r="C9" s="31"/>
    </row>
    <row r="10" spans="1:4" ht="34.5" customHeight="1">
      <c r="A10" s="167" t="s">
        <v>109</v>
      </c>
      <c r="B10" s="169" t="s">
        <v>69</v>
      </c>
      <c r="C10" s="169" t="s">
        <v>70</v>
      </c>
      <c r="D10" s="169" t="s">
        <v>71</v>
      </c>
    </row>
    <row r="11" spans="1:4" ht="34.5" customHeight="1">
      <c r="A11" s="168"/>
      <c r="B11" s="170"/>
      <c r="C11" s="170"/>
      <c r="D11" s="170"/>
    </row>
    <row r="12" spans="1:4" ht="12.75">
      <c r="A12" s="32">
        <v>1</v>
      </c>
      <c r="B12" s="19" t="s">
        <v>72</v>
      </c>
      <c r="C12" s="33" t="s">
        <v>73</v>
      </c>
      <c r="D12" s="34">
        <f>D13+D18+D23+D33+D43+D49+D54</f>
        <v>455415.6</v>
      </c>
    </row>
    <row r="13" spans="1:4" ht="12.75">
      <c r="A13" s="32">
        <v>2</v>
      </c>
      <c r="B13" s="19" t="s">
        <v>201</v>
      </c>
      <c r="C13" s="33" t="s">
        <v>74</v>
      </c>
      <c r="D13" s="34">
        <f>SUM(D14:D17)</f>
        <v>396963</v>
      </c>
    </row>
    <row r="14" spans="1:4" ht="78.75" customHeight="1">
      <c r="A14" s="32">
        <v>3</v>
      </c>
      <c r="B14" s="18" t="s">
        <v>75</v>
      </c>
      <c r="C14" s="35" t="s">
        <v>699</v>
      </c>
      <c r="D14" s="49">
        <v>395863</v>
      </c>
    </row>
    <row r="15" spans="1:4" ht="102">
      <c r="A15" s="32">
        <v>4</v>
      </c>
      <c r="B15" s="18" t="s">
        <v>48</v>
      </c>
      <c r="C15" s="35" t="s">
        <v>700</v>
      </c>
      <c r="D15" s="49">
        <v>600</v>
      </c>
    </row>
    <row r="16" spans="1:4" ht="51">
      <c r="A16" s="32">
        <v>5</v>
      </c>
      <c r="B16" s="18" t="s">
        <v>49</v>
      </c>
      <c r="C16" s="35" t="s">
        <v>701</v>
      </c>
      <c r="D16" s="49">
        <v>400</v>
      </c>
    </row>
    <row r="17" spans="1:4" ht="89.25">
      <c r="A17" s="32">
        <v>6</v>
      </c>
      <c r="B17" s="18" t="s">
        <v>76</v>
      </c>
      <c r="C17" s="35" t="s">
        <v>702</v>
      </c>
      <c r="D17" s="49">
        <v>100</v>
      </c>
    </row>
    <row r="18" spans="1:4" ht="25.5">
      <c r="A18" s="32">
        <v>7</v>
      </c>
      <c r="B18" s="19" t="s">
        <v>202</v>
      </c>
      <c r="C18" s="33" t="s">
        <v>203</v>
      </c>
      <c r="D18" s="34">
        <f>SUM(D19:D22)</f>
        <v>5540</v>
      </c>
    </row>
    <row r="19" spans="1:4" ht="51">
      <c r="A19" s="32">
        <v>8</v>
      </c>
      <c r="B19" s="118" t="s">
        <v>933</v>
      </c>
      <c r="C19" s="35" t="s">
        <v>204</v>
      </c>
      <c r="D19" s="49">
        <v>2540</v>
      </c>
    </row>
    <row r="20" spans="1:4" ht="63.75">
      <c r="A20" s="32">
        <v>9</v>
      </c>
      <c r="B20" s="119" t="s">
        <v>934</v>
      </c>
      <c r="C20" s="35" t="s">
        <v>205</v>
      </c>
      <c r="D20" s="49">
        <v>20</v>
      </c>
    </row>
    <row r="21" spans="1:4" ht="51">
      <c r="A21" s="32">
        <v>10</v>
      </c>
      <c r="B21" s="119" t="s">
        <v>935</v>
      </c>
      <c r="C21" s="35" t="s">
        <v>206</v>
      </c>
      <c r="D21" s="49">
        <v>3340</v>
      </c>
    </row>
    <row r="22" spans="1:4" ht="51">
      <c r="A22" s="32">
        <v>11</v>
      </c>
      <c r="B22" s="119" t="s">
        <v>936</v>
      </c>
      <c r="C22" s="35" t="s">
        <v>207</v>
      </c>
      <c r="D22" s="49">
        <v>-360</v>
      </c>
    </row>
    <row r="23" spans="1:4" ht="12.75">
      <c r="A23" s="32">
        <v>12</v>
      </c>
      <c r="B23" s="19" t="s">
        <v>208</v>
      </c>
      <c r="C23" s="33" t="s">
        <v>172</v>
      </c>
      <c r="D23" s="34">
        <f>D24+D27+D29+D31</f>
        <v>9976</v>
      </c>
    </row>
    <row r="24" spans="1:4" ht="25.5">
      <c r="A24" s="32">
        <v>13</v>
      </c>
      <c r="B24" s="19" t="s">
        <v>703</v>
      </c>
      <c r="C24" s="70" t="s">
        <v>704</v>
      </c>
      <c r="D24" s="34">
        <f>D25+D26</f>
        <v>8170</v>
      </c>
    </row>
    <row r="25" spans="1:4" ht="41.25" customHeight="1">
      <c r="A25" s="32">
        <v>14</v>
      </c>
      <c r="B25" s="48" t="s">
        <v>705</v>
      </c>
      <c r="C25" s="71" t="s">
        <v>706</v>
      </c>
      <c r="D25" s="49">
        <v>2500</v>
      </c>
    </row>
    <row r="26" spans="1:4" ht="51">
      <c r="A26" s="32">
        <v>15</v>
      </c>
      <c r="B26" s="48" t="s">
        <v>707</v>
      </c>
      <c r="C26" s="71" t="s">
        <v>708</v>
      </c>
      <c r="D26" s="49">
        <v>5670</v>
      </c>
    </row>
    <row r="27" spans="1:4" ht="25.5">
      <c r="A27" s="32">
        <v>16</v>
      </c>
      <c r="B27" s="19" t="s">
        <v>173</v>
      </c>
      <c r="C27" s="33" t="s">
        <v>174</v>
      </c>
      <c r="D27" s="34">
        <f>D28</f>
        <v>470</v>
      </c>
    </row>
    <row r="28" spans="1:4" ht="38.25">
      <c r="A28" s="32">
        <v>17</v>
      </c>
      <c r="B28" s="18" t="s">
        <v>175</v>
      </c>
      <c r="C28" s="35" t="s">
        <v>709</v>
      </c>
      <c r="D28" s="49">
        <v>470</v>
      </c>
    </row>
    <row r="29" spans="1:4" ht="12.75">
      <c r="A29" s="32">
        <v>18</v>
      </c>
      <c r="B29" s="19" t="s">
        <v>176</v>
      </c>
      <c r="C29" s="33" t="s">
        <v>177</v>
      </c>
      <c r="D29" s="34">
        <f>SUM(D30:D30)</f>
        <v>763</v>
      </c>
    </row>
    <row r="30" spans="1:4" ht="38.25">
      <c r="A30" s="32">
        <v>19</v>
      </c>
      <c r="B30" s="47" t="s">
        <v>178</v>
      </c>
      <c r="C30" s="36" t="s">
        <v>710</v>
      </c>
      <c r="D30" s="49">
        <v>763</v>
      </c>
    </row>
    <row r="31" spans="1:4" ht="25.5">
      <c r="A31" s="32">
        <v>20</v>
      </c>
      <c r="B31" s="19" t="s">
        <v>209</v>
      </c>
      <c r="C31" s="33" t="s">
        <v>711</v>
      </c>
      <c r="D31" s="34">
        <f>D32</f>
        <v>573</v>
      </c>
    </row>
    <row r="32" spans="1:4" ht="51">
      <c r="A32" s="32">
        <v>21</v>
      </c>
      <c r="B32" s="18" t="s">
        <v>210</v>
      </c>
      <c r="C32" s="36" t="s">
        <v>712</v>
      </c>
      <c r="D32" s="49">
        <v>573</v>
      </c>
    </row>
    <row r="33" spans="1:4" ht="25.5">
      <c r="A33" s="32">
        <v>22</v>
      </c>
      <c r="B33" s="19" t="s">
        <v>211</v>
      </c>
      <c r="C33" s="33" t="s">
        <v>179</v>
      </c>
      <c r="D33" s="34">
        <f>D34+D37+D39+D41+D42</f>
        <v>5610</v>
      </c>
    </row>
    <row r="34" spans="1:4" ht="63.75">
      <c r="A34" s="32">
        <v>23</v>
      </c>
      <c r="B34" s="18" t="s">
        <v>758</v>
      </c>
      <c r="C34" s="35" t="s">
        <v>937</v>
      </c>
      <c r="D34" s="34">
        <f>D35</f>
        <v>3000</v>
      </c>
    </row>
    <row r="35" spans="1:4" ht="68.25" customHeight="1">
      <c r="A35" s="32">
        <v>24</v>
      </c>
      <c r="B35" s="18" t="s">
        <v>759</v>
      </c>
      <c r="C35" s="35" t="s">
        <v>937</v>
      </c>
      <c r="D35" s="49">
        <f>D36</f>
        <v>3000</v>
      </c>
    </row>
    <row r="36" spans="1:4" ht="76.5">
      <c r="A36" s="32">
        <v>25</v>
      </c>
      <c r="B36" s="18" t="s">
        <v>1143</v>
      </c>
      <c r="C36" s="35" t="s">
        <v>938</v>
      </c>
      <c r="D36" s="49">
        <v>3000</v>
      </c>
    </row>
    <row r="37" spans="1:4" ht="59.25" customHeight="1">
      <c r="A37" s="32">
        <v>26</v>
      </c>
      <c r="B37" s="18" t="s">
        <v>939</v>
      </c>
      <c r="C37" s="35" t="s">
        <v>940</v>
      </c>
      <c r="D37" s="34">
        <f>D38</f>
        <v>1500</v>
      </c>
    </row>
    <row r="38" spans="1:4" ht="75" customHeight="1">
      <c r="A38" s="32">
        <v>27</v>
      </c>
      <c r="B38" s="18" t="s">
        <v>941</v>
      </c>
      <c r="C38" s="35" t="s">
        <v>942</v>
      </c>
      <c r="D38" s="49">
        <v>1500</v>
      </c>
    </row>
    <row r="39" spans="1:4" ht="31.5" customHeight="1">
      <c r="A39" s="32">
        <v>28</v>
      </c>
      <c r="B39" s="19" t="s">
        <v>212</v>
      </c>
      <c r="C39" s="33" t="s">
        <v>213</v>
      </c>
      <c r="D39" s="34">
        <f>D40</f>
        <v>670</v>
      </c>
    </row>
    <row r="40" spans="1:4" ht="59.25" customHeight="1">
      <c r="A40" s="32">
        <v>29</v>
      </c>
      <c r="B40" s="48" t="s">
        <v>214</v>
      </c>
      <c r="C40" s="36" t="s">
        <v>943</v>
      </c>
      <c r="D40" s="49">
        <v>670</v>
      </c>
    </row>
    <row r="41" spans="1:4" ht="42" customHeight="1">
      <c r="A41" s="32">
        <v>30</v>
      </c>
      <c r="B41" s="18" t="s">
        <v>180</v>
      </c>
      <c r="C41" s="35" t="s">
        <v>181</v>
      </c>
      <c r="D41" s="49">
        <v>280</v>
      </c>
    </row>
    <row r="42" spans="1:4" ht="32.25" customHeight="1">
      <c r="A42" s="32">
        <v>31</v>
      </c>
      <c r="B42" s="18" t="s">
        <v>844</v>
      </c>
      <c r="C42" s="104" t="s">
        <v>845</v>
      </c>
      <c r="D42" s="49">
        <v>160</v>
      </c>
    </row>
    <row r="43" spans="1:4" ht="12.75">
      <c r="A43" s="32">
        <v>32</v>
      </c>
      <c r="B43" s="19" t="s">
        <v>215</v>
      </c>
      <c r="C43" s="33" t="s">
        <v>182</v>
      </c>
      <c r="D43" s="34">
        <f>D44+D45+D46</f>
        <v>4215</v>
      </c>
    </row>
    <row r="44" spans="1:4" ht="25.5">
      <c r="A44" s="32">
        <v>33</v>
      </c>
      <c r="B44" s="18" t="s">
        <v>50</v>
      </c>
      <c r="C44" s="104" t="s">
        <v>51</v>
      </c>
      <c r="D44" s="49">
        <v>554</v>
      </c>
    </row>
    <row r="45" spans="1:4" ht="12.75">
      <c r="A45" s="32">
        <v>34</v>
      </c>
      <c r="B45" s="107" t="s">
        <v>846</v>
      </c>
      <c r="C45" s="104" t="s">
        <v>847</v>
      </c>
      <c r="D45" s="49">
        <v>4</v>
      </c>
    </row>
    <row r="46" spans="1:4" ht="15.75" customHeight="1">
      <c r="A46" s="32">
        <v>35</v>
      </c>
      <c r="B46" s="19" t="s">
        <v>52</v>
      </c>
      <c r="C46" s="70" t="s">
        <v>53</v>
      </c>
      <c r="D46" s="34">
        <f>D47+D48</f>
        <v>3657</v>
      </c>
    </row>
    <row r="47" spans="1:4" ht="12.75">
      <c r="A47" s="32">
        <v>36</v>
      </c>
      <c r="B47" s="18" t="s">
        <v>779</v>
      </c>
      <c r="C47" s="104" t="s">
        <v>780</v>
      </c>
      <c r="D47" s="49">
        <v>328</v>
      </c>
    </row>
    <row r="48" spans="1:4" ht="12.75">
      <c r="A48" s="32">
        <v>37</v>
      </c>
      <c r="B48" s="18" t="s">
        <v>848</v>
      </c>
      <c r="C48" s="104" t="s">
        <v>849</v>
      </c>
      <c r="D48" s="49">
        <v>3329</v>
      </c>
    </row>
    <row r="49" spans="1:4" ht="25.5">
      <c r="A49" s="32">
        <v>38</v>
      </c>
      <c r="B49" s="19" t="s">
        <v>216</v>
      </c>
      <c r="C49" s="33" t="s">
        <v>183</v>
      </c>
      <c r="D49" s="34">
        <f>D50</f>
        <v>32711.6</v>
      </c>
    </row>
    <row r="50" spans="1:4" ht="25.5">
      <c r="A50" s="32">
        <v>39</v>
      </c>
      <c r="B50" s="19" t="s">
        <v>184</v>
      </c>
      <c r="C50" s="33" t="s">
        <v>54</v>
      </c>
      <c r="D50" s="49">
        <f>SUM(D51:D53)</f>
        <v>32711.6</v>
      </c>
    </row>
    <row r="51" spans="1:4" ht="66" customHeight="1">
      <c r="A51" s="32">
        <v>40</v>
      </c>
      <c r="B51" s="18" t="s">
        <v>117</v>
      </c>
      <c r="C51" s="120" t="s">
        <v>944</v>
      </c>
      <c r="D51" s="49">
        <v>27244</v>
      </c>
    </row>
    <row r="52" spans="1:4" ht="38.25">
      <c r="A52" s="32">
        <v>41</v>
      </c>
      <c r="B52" s="18" t="s">
        <v>118</v>
      </c>
      <c r="C52" s="121" t="s">
        <v>945</v>
      </c>
      <c r="D52" s="49">
        <v>5467.6</v>
      </c>
    </row>
    <row r="53" spans="1:4" ht="42.75" customHeight="1">
      <c r="A53" s="32">
        <v>42</v>
      </c>
      <c r="B53" s="18" t="s">
        <v>760</v>
      </c>
      <c r="C53" s="120" t="s">
        <v>946</v>
      </c>
      <c r="D53" s="49">
        <v>0</v>
      </c>
    </row>
    <row r="54" spans="1:4" ht="25.5">
      <c r="A54" s="32">
        <v>43</v>
      </c>
      <c r="B54" s="19" t="s">
        <v>217</v>
      </c>
      <c r="C54" s="33" t="s">
        <v>185</v>
      </c>
      <c r="D54" s="34">
        <f>D55</f>
        <v>400</v>
      </c>
    </row>
    <row r="55" spans="1:4" ht="37.5" customHeight="1">
      <c r="A55" s="32">
        <v>44</v>
      </c>
      <c r="B55" s="18" t="s">
        <v>761</v>
      </c>
      <c r="C55" s="35" t="s">
        <v>713</v>
      </c>
      <c r="D55" s="49">
        <v>400</v>
      </c>
    </row>
    <row r="56" spans="1:4" ht="12.75">
      <c r="A56" s="32">
        <v>45</v>
      </c>
      <c r="B56" s="19" t="s">
        <v>186</v>
      </c>
      <c r="C56" s="33" t="s">
        <v>187</v>
      </c>
      <c r="D56" s="34">
        <f>D57</f>
        <v>930289.1</v>
      </c>
    </row>
    <row r="57" spans="1:4" ht="25.5">
      <c r="A57" s="32">
        <v>46</v>
      </c>
      <c r="B57" s="19" t="s">
        <v>188</v>
      </c>
      <c r="C57" s="33" t="s">
        <v>189</v>
      </c>
      <c r="D57" s="34">
        <f>D58+D61+D67+D86</f>
        <v>930289.1</v>
      </c>
    </row>
    <row r="58" spans="1:4" ht="25.5">
      <c r="A58" s="32">
        <v>47</v>
      </c>
      <c r="B58" s="19" t="s">
        <v>781</v>
      </c>
      <c r="C58" s="33" t="s">
        <v>190</v>
      </c>
      <c r="D58" s="34">
        <f>D59+D60</f>
        <v>399929</v>
      </c>
    </row>
    <row r="59" spans="1:4" ht="25.5">
      <c r="A59" s="32">
        <v>48</v>
      </c>
      <c r="B59" s="18" t="s">
        <v>782</v>
      </c>
      <c r="C59" s="35" t="s">
        <v>191</v>
      </c>
      <c r="D59" s="49">
        <v>273066</v>
      </c>
    </row>
    <row r="60" spans="1:4" ht="25.5">
      <c r="A60" s="32">
        <v>49</v>
      </c>
      <c r="B60" s="18" t="s">
        <v>850</v>
      </c>
      <c r="C60" s="35" t="s">
        <v>851</v>
      </c>
      <c r="D60" s="49">
        <v>126863</v>
      </c>
    </row>
    <row r="61" spans="1:4" ht="25.5">
      <c r="A61" s="32">
        <v>50</v>
      </c>
      <c r="B61" s="19" t="s">
        <v>1111</v>
      </c>
      <c r="C61" s="33" t="s">
        <v>1112</v>
      </c>
      <c r="D61" s="34">
        <f>D62+D63</f>
        <v>21755.6</v>
      </c>
    </row>
    <row r="62" spans="1:4" ht="51">
      <c r="A62" s="32">
        <v>51</v>
      </c>
      <c r="B62" s="19" t="s">
        <v>1144</v>
      </c>
      <c r="C62" s="33" t="s">
        <v>1145</v>
      </c>
      <c r="D62" s="34">
        <v>676.3</v>
      </c>
    </row>
    <row r="63" spans="1:4" ht="18" customHeight="1">
      <c r="A63" s="32">
        <v>52</v>
      </c>
      <c r="B63" s="19" t="s">
        <v>1114</v>
      </c>
      <c r="C63" s="33" t="s">
        <v>1115</v>
      </c>
      <c r="D63" s="34">
        <f>D64+D65+D66</f>
        <v>21079.3</v>
      </c>
    </row>
    <row r="64" spans="1:4" ht="12.75">
      <c r="A64" s="32">
        <v>53</v>
      </c>
      <c r="B64" s="48" t="s">
        <v>1116</v>
      </c>
      <c r="C64" s="145" t="s">
        <v>1117</v>
      </c>
      <c r="D64" s="49">
        <v>7077.3</v>
      </c>
    </row>
    <row r="65" spans="1:4" ht="25.5">
      <c r="A65" s="32">
        <v>54</v>
      </c>
      <c r="B65" s="48" t="s">
        <v>1116</v>
      </c>
      <c r="C65" s="36" t="s">
        <v>1118</v>
      </c>
      <c r="D65" s="49">
        <v>12369</v>
      </c>
    </row>
    <row r="66" spans="1:4" ht="25.5">
      <c r="A66" s="32">
        <v>55</v>
      </c>
      <c r="B66" s="48" t="s">
        <v>1146</v>
      </c>
      <c r="C66" s="36" t="s">
        <v>1147</v>
      </c>
      <c r="D66" s="49">
        <v>1633</v>
      </c>
    </row>
    <row r="67" spans="1:4" ht="25.5">
      <c r="A67" s="32">
        <v>56</v>
      </c>
      <c r="B67" s="19" t="s">
        <v>783</v>
      </c>
      <c r="C67" s="33" t="s">
        <v>123</v>
      </c>
      <c r="D67" s="34">
        <f>D68+D69+D78+D79+D80+D81+D82+D83</f>
        <v>477107.6</v>
      </c>
    </row>
    <row r="68" spans="1:4" ht="40.5" customHeight="1">
      <c r="A68" s="32">
        <v>57</v>
      </c>
      <c r="B68" s="19" t="s">
        <v>784</v>
      </c>
      <c r="C68" s="33" t="s">
        <v>762</v>
      </c>
      <c r="D68" s="34">
        <v>8667.1</v>
      </c>
    </row>
    <row r="69" spans="1:4" ht="25.5">
      <c r="A69" s="32">
        <v>58</v>
      </c>
      <c r="B69" s="19" t="s">
        <v>785</v>
      </c>
      <c r="C69" s="33" t="s">
        <v>124</v>
      </c>
      <c r="D69" s="34">
        <f>D70+D71+D72+D73+D74+D75+D76+D77</f>
        <v>94152.1</v>
      </c>
    </row>
    <row r="70" spans="1:4" ht="51">
      <c r="A70" s="32">
        <v>59</v>
      </c>
      <c r="B70" s="48" t="s">
        <v>786</v>
      </c>
      <c r="C70" s="35" t="s">
        <v>140</v>
      </c>
      <c r="D70" s="49">
        <v>357</v>
      </c>
    </row>
    <row r="71" spans="1:4" ht="38.25">
      <c r="A71" s="32">
        <v>60</v>
      </c>
      <c r="B71" s="48" t="s">
        <v>786</v>
      </c>
      <c r="C71" s="35" t="s">
        <v>141</v>
      </c>
      <c r="D71" s="49">
        <v>81149.8</v>
      </c>
    </row>
    <row r="72" spans="1:4" ht="51">
      <c r="A72" s="32">
        <v>61</v>
      </c>
      <c r="B72" s="48" t="s">
        <v>786</v>
      </c>
      <c r="C72" s="35" t="s">
        <v>142</v>
      </c>
      <c r="D72" s="49">
        <v>10977</v>
      </c>
    </row>
    <row r="73" spans="1:4" ht="51">
      <c r="A73" s="32">
        <v>62</v>
      </c>
      <c r="B73" s="48" t="s">
        <v>786</v>
      </c>
      <c r="C73" s="35" t="s">
        <v>143</v>
      </c>
      <c r="D73" s="49">
        <v>1.2</v>
      </c>
    </row>
    <row r="74" spans="1:4" ht="25.5">
      <c r="A74" s="32">
        <v>63</v>
      </c>
      <c r="B74" s="48" t="s">
        <v>786</v>
      </c>
      <c r="C74" s="35" t="s">
        <v>144</v>
      </c>
      <c r="D74" s="49">
        <v>115.2</v>
      </c>
    </row>
    <row r="75" spans="1:4" ht="51">
      <c r="A75" s="32">
        <v>64</v>
      </c>
      <c r="B75" s="48" t="s">
        <v>786</v>
      </c>
      <c r="C75" s="35" t="s">
        <v>457</v>
      </c>
      <c r="D75" s="49">
        <v>27</v>
      </c>
    </row>
    <row r="76" spans="1:4" ht="39.75" customHeight="1">
      <c r="A76" s="32">
        <v>65</v>
      </c>
      <c r="B76" s="48" t="s">
        <v>786</v>
      </c>
      <c r="C76" s="35" t="s">
        <v>852</v>
      </c>
      <c r="D76" s="49">
        <v>657.8</v>
      </c>
    </row>
    <row r="77" spans="1:4" ht="65.25" customHeight="1">
      <c r="A77" s="32">
        <v>66</v>
      </c>
      <c r="B77" s="48" t="s">
        <v>787</v>
      </c>
      <c r="C77" s="105" t="s">
        <v>788</v>
      </c>
      <c r="D77" s="49">
        <v>867.1</v>
      </c>
    </row>
    <row r="78" spans="1:4" ht="39.75" customHeight="1">
      <c r="A78" s="32">
        <v>67</v>
      </c>
      <c r="B78" s="19" t="s">
        <v>789</v>
      </c>
      <c r="C78" s="33" t="s">
        <v>518</v>
      </c>
      <c r="D78" s="34">
        <v>1375.2</v>
      </c>
    </row>
    <row r="79" spans="1:4" ht="39.75" customHeight="1">
      <c r="A79" s="32">
        <v>68</v>
      </c>
      <c r="B79" s="19" t="s">
        <v>790</v>
      </c>
      <c r="C79" s="33" t="s">
        <v>763</v>
      </c>
      <c r="D79" s="34">
        <v>31</v>
      </c>
    </row>
    <row r="80" spans="1:4" ht="39.75" customHeight="1">
      <c r="A80" s="32">
        <v>69</v>
      </c>
      <c r="B80" s="19" t="s">
        <v>791</v>
      </c>
      <c r="C80" s="33" t="s">
        <v>764</v>
      </c>
      <c r="D80" s="34">
        <v>7920.4</v>
      </c>
    </row>
    <row r="81" spans="1:4" ht="39.75" customHeight="1">
      <c r="A81" s="32">
        <v>70</v>
      </c>
      <c r="B81" s="19" t="s">
        <v>1148</v>
      </c>
      <c r="C81" s="33" t="s">
        <v>1149</v>
      </c>
      <c r="D81" s="34">
        <v>3.6</v>
      </c>
    </row>
    <row r="82" spans="1:4" ht="56.25" customHeight="1">
      <c r="A82" s="32">
        <v>71</v>
      </c>
      <c r="B82" s="19" t="s">
        <v>947</v>
      </c>
      <c r="C82" s="33" t="s">
        <v>948</v>
      </c>
      <c r="D82" s="34">
        <v>442.2</v>
      </c>
    </row>
    <row r="83" spans="1:4" ht="18.75" customHeight="1">
      <c r="A83" s="32">
        <v>72</v>
      </c>
      <c r="B83" s="19" t="s">
        <v>792</v>
      </c>
      <c r="C83" s="33" t="s">
        <v>145</v>
      </c>
      <c r="D83" s="34">
        <f>D84+D85</f>
        <v>364516</v>
      </c>
    </row>
    <row r="84" spans="1:4" ht="78.75" customHeight="1">
      <c r="A84" s="32">
        <v>73</v>
      </c>
      <c r="B84" s="48" t="s">
        <v>793</v>
      </c>
      <c r="C84" s="35" t="s">
        <v>853</v>
      </c>
      <c r="D84" s="49">
        <v>199648</v>
      </c>
    </row>
    <row r="85" spans="1:4" ht="41.25" customHeight="1">
      <c r="A85" s="32">
        <v>74</v>
      </c>
      <c r="B85" s="48" t="s">
        <v>793</v>
      </c>
      <c r="C85" s="35" t="s">
        <v>218</v>
      </c>
      <c r="D85" s="49">
        <v>164868</v>
      </c>
    </row>
    <row r="86" spans="1:4" ht="19.5" customHeight="1">
      <c r="A86" s="32">
        <v>75</v>
      </c>
      <c r="B86" s="19" t="s">
        <v>854</v>
      </c>
      <c r="C86" s="33" t="s">
        <v>855</v>
      </c>
      <c r="D86" s="34">
        <f>D87+D88+D89</f>
        <v>31496.9</v>
      </c>
    </row>
    <row r="87" spans="1:4" ht="60" customHeight="1">
      <c r="A87" s="32">
        <v>76</v>
      </c>
      <c r="B87" s="48" t="s">
        <v>856</v>
      </c>
      <c r="C87" s="35" t="s">
        <v>857</v>
      </c>
      <c r="D87" s="49">
        <v>2</v>
      </c>
    </row>
    <row r="88" spans="1:4" ht="60" customHeight="1">
      <c r="A88" s="32">
        <v>77</v>
      </c>
      <c r="B88" s="48" t="s">
        <v>1150</v>
      </c>
      <c r="C88" s="35" t="s">
        <v>1151</v>
      </c>
      <c r="D88" s="49">
        <v>16620</v>
      </c>
    </row>
    <row r="89" spans="1:4" ht="60" customHeight="1">
      <c r="A89" s="32">
        <v>78</v>
      </c>
      <c r="B89" s="48" t="s">
        <v>1142</v>
      </c>
      <c r="C89" s="35" t="s">
        <v>1138</v>
      </c>
      <c r="D89" s="49">
        <v>14874.9</v>
      </c>
    </row>
    <row r="90" spans="1:4" ht="12.75">
      <c r="A90" s="32">
        <v>79</v>
      </c>
      <c r="B90" s="164" t="s">
        <v>146</v>
      </c>
      <c r="C90" s="164"/>
      <c r="D90" s="34">
        <f>D12+D56</f>
        <v>1385704.7</v>
      </c>
    </row>
    <row r="91" ht="12.75"/>
    <row r="92" ht="12.75"/>
    <row r="93" ht="12.75"/>
  </sheetData>
  <sheetProtection/>
  <mergeCells count="7">
    <mergeCell ref="B90:C90"/>
    <mergeCell ref="B6:D6"/>
    <mergeCell ref="B8:C8"/>
    <mergeCell ref="A10:A11"/>
    <mergeCell ref="B10:B11"/>
    <mergeCell ref="C10:C11"/>
    <mergeCell ref="D10:D11"/>
  </mergeCells>
  <printOptions/>
  <pageMargins left="1.1023622047244095" right="1.1023622047244095" top="0.7480314960629921" bottom="0.7480314960629921" header="0.31496062992125984" footer="0.31496062992125984"/>
  <pageSetup fitToHeight="0" fitToWidth="1" horizontalDpi="600" verticalDpi="600" orientation="portrait" paperSize="9" scale="73" r:id="rId1"/>
</worksheet>
</file>

<file path=xl/worksheets/sheet2.xml><?xml version="1.0" encoding="utf-8"?>
<worksheet xmlns="http://schemas.openxmlformats.org/spreadsheetml/2006/main" xmlns:r="http://schemas.openxmlformats.org/officeDocument/2006/relationships">
  <sheetPr>
    <tabColor rgb="FFFFFF00"/>
    <pageSetUpPr fitToPage="1"/>
  </sheetPr>
  <dimension ref="A1:E87"/>
  <sheetViews>
    <sheetView zoomScalePageLayoutView="0" workbookViewId="0" topLeftCell="A85">
      <selection activeCell="C100" sqref="C100"/>
    </sheetView>
  </sheetViews>
  <sheetFormatPr defaultColWidth="15.25390625" defaultRowHeight="34.5" customHeight="1"/>
  <cols>
    <col min="1" max="1" width="6.375" style="0" customWidth="1"/>
    <col min="2" max="2" width="20.75390625" style="0" customWidth="1"/>
    <col min="3" max="3" width="64.75390625" style="0" customWidth="1"/>
    <col min="4" max="4" width="11.625" style="0" customWidth="1"/>
    <col min="5" max="5" width="11.125" style="0" customWidth="1"/>
  </cols>
  <sheetData>
    <row r="1" spans="1:5" ht="12.75" customHeight="1">
      <c r="A1" s="28"/>
      <c r="B1" s="29"/>
      <c r="C1" s="29"/>
      <c r="D1" s="29"/>
      <c r="E1" s="29" t="s">
        <v>1110</v>
      </c>
    </row>
    <row r="2" spans="1:5" ht="12.75" customHeight="1">
      <c r="A2" s="28"/>
      <c r="B2" s="29"/>
      <c r="C2" s="29"/>
      <c r="D2" s="29"/>
      <c r="E2" s="29" t="s">
        <v>139</v>
      </c>
    </row>
    <row r="3" spans="1:5" ht="12.75" customHeight="1">
      <c r="A3" s="28"/>
      <c r="B3" s="29"/>
      <c r="C3" s="29"/>
      <c r="D3" s="29"/>
      <c r="E3" s="29" t="s">
        <v>38</v>
      </c>
    </row>
    <row r="4" spans="1:5" ht="12.75" customHeight="1">
      <c r="A4" s="28"/>
      <c r="B4" s="29"/>
      <c r="C4" s="29"/>
      <c r="D4" s="29"/>
      <c r="E4" s="29" t="s">
        <v>39</v>
      </c>
    </row>
    <row r="5" spans="1:5" ht="12.75" customHeight="1">
      <c r="A5" s="28"/>
      <c r="B5" s="29"/>
      <c r="C5" s="29"/>
      <c r="D5" s="29"/>
      <c r="E5" s="29" t="s">
        <v>38</v>
      </c>
    </row>
    <row r="6" spans="1:5" ht="12.75" customHeight="1">
      <c r="A6" s="28"/>
      <c r="B6" s="165" t="s">
        <v>931</v>
      </c>
      <c r="C6" s="165"/>
      <c r="D6" s="165"/>
      <c r="E6" s="165"/>
    </row>
    <row r="7" spans="1:5" ht="10.5" customHeight="1">
      <c r="A7" s="28"/>
      <c r="B7" s="30"/>
      <c r="C7" s="30"/>
      <c r="D7" s="30"/>
      <c r="E7" s="29"/>
    </row>
    <row r="8" spans="1:4" ht="16.5" customHeight="1">
      <c r="A8" s="28"/>
      <c r="B8" s="166" t="s">
        <v>949</v>
      </c>
      <c r="C8" s="166"/>
      <c r="D8" s="69"/>
    </row>
    <row r="9" spans="1:4" ht="13.5" customHeight="1">
      <c r="A9" s="28"/>
      <c r="B9" s="31"/>
      <c r="C9" s="31"/>
      <c r="D9" s="31"/>
    </row>
    <row r="10" spans="1:5" ht="45.75" customHeight="1">
      <c r="A10" s="167" t="s">
        <v>109</v>
      </c>
      <c r="B10" s="169" t="s">
        <v>69</v>
      </c>
      <c r="C10" s="169" t="s">
        <v>70</v>
      </c>
      <c r="D10" s="171" t="s">
        <v>71</v>
      </c>
      <c r="E10" s="172"/>
    </row>
    <row r="11" spans="1:5" ht="34.5" customHeight="1">
      <c r="A11" s="168"/>
      <c r="B11" s="170"/>
      <c r="C11" s="170"/>
      <c r="D11" s="50" t="s">
        <v>858</v>
      </c>
      <c r="E11" s="50" t="s">
        <v>950</v>
      </c>
    </row>
    <row r="12" spans="1:5" ht="12.75">
      <c r="A12" s="32">
        <v>1</v>
      </c>
      <c r="B12" s="19" t="s">
        <v>72</v>
      </c>
      <c r="C12" s="33" t="s">
        <v>73</v>
      </c>
      <c r="D12" s="34">
        <f>D13+D18+D23+D33+D43+D49+D54</f>
        <v>442806</v>
      </c>
      <c r="E12" s="34">
        <f>E13+E18+E23+E33+E43+E49+E54</f>
        <v>471733</v>
      </c>
    </row>
    <row r="13" spans="1:5" ht="12.75">
      <c r="A13" s="32">
        <v>2</v>
      </c>
      <c r="B13" s="19" t="s">
        <v>201</v>
      </c>
      <c r="C13" s="33" t="s">
        <v>74</v>
      </c>
      <c r="D13" s="34">
        <f>SUM(D14:D17)</f>
        <v>386908</v>
      </c>
      <c r="E13" s="34">
        <f>SUM(E14:E17)</f>
        <v>414491</v>
      </c>
    </row>
    <row r="14" spans="1:5" ht="78.75" customHeight="1">
      <c r="A14" s="32">
        <v>3</v>
      </c>
      <c r="B14" s="18" t="s">
        <v>75</v>
      </c>
      <c r="C14" s="35" t="s">
        <v>699</v>
      </c>
      <c r="D14" s="49">
        <v>385808</v>
      </c>
      <c r="E14" s="49">
        <v>413391</v>
      </c>
    </row>
    <row r="15" spans="1:5" ht="105" customHeight="1">
      <c r="A15" s="32">
        <v>4</v>
      </c>
      <c r="B15" s="18" t="s">
        <v>48</v>
      </c>
      <c r="C15" s="35" t="s">
        <v>700</v>
      </c>
      <c r="D15" s="49">
        <v>600</v>
      </c>
      <c r="E15" s="49">
        <v>600</v>
      </c>
    </row>
    <row r="16" spans="1:5" ht="63.75">
      <c r="A16" s="32">
        <v>5</v>
      </c>
      <c r="B16" s="18" t="s">
        <v>49</v>
      </c>
      <c r="C16" s="35" t="s">
        <v>701</v>
      </c>
      <c r="D16" s="49">
        <v>400</v>
      </c>
      <c r="E16" s="49">
        <v>400</v>
      </c>
    </row>
    <row r="17" spans="1:5" ht="91.5" customHeight="1">
      <c r="A17" s="32">
        <v>6</v>
      </c>
      <c r="B17" s="18" t="s">
        <v>76</v>
      </c>
      <c r="C17" s="35" t="s">
        <v>702</v>
      </c>
      <c r="D17" s="49">
        <v>100</v>
      </c>
      <c r="E17" s="49">
        <v>100</v>
      </c>
    </row>
    <row r="18" spans="1:5" ht="25.5">
      <c r="A18" s="32">
        <v>7</v>
      </c>
      <c r="B18" s="19" t="s">
        <v>202</v>
      </c>
      <c r="C18" s="33" t="s">
        <v>203</v>
      </c>
      <c r="D18" s="34">
        <f>SUM(D19:D22)</f>
        <v>6066</v>
      </c>
      <c r="E18" s="34">
        <f>SUM(E19:E22)</f>
        <v>6400</v>
      </c>
    </row>
    <row r="19" spans="1:5" ht="51">
      <c r="A19" s="32">
        <v>8</v>
      </c>
      <c r="B19" s="118" t="s">
        <v>933</v>
      </c>
      <c r="C19" s="35" t="s">
        <v>204</v>
      </c>
      <c r="D19" s="49">
        <v>2790</v>
      </c>
      <c r="E19" s="49">
        <v>2900</v>
      </c>
    </row>
    <row r="20" spans="1:5" ht="63.75">
      <c r="A20" s="32">
        <v>9</v>
      </c>
      <c r="B20" s="119" t="s">
        <v>934</v>
      </c>
      <c r="C20" s="35" t="s">
        <v>205</v>
      </c>
      <c r="D20" s="49">
        <v>14</v>
      </c>
      <c r="E20" s="49">
        <v>15</v>
      </c>
    </row>
    <row r="21" spans="1:5" ht="51">
      <c r="A21" s="32">
        <v>10</v>
      </c>
      <c r="B21" s="119" t="s">
        <v>935</v>
      </c>
      <c r="C21" s="35" t="s">
        <v>206</v>
      </c>
      <c r="D21" s="49">
        <v>3612</v>
      </c>
      <c r="E21" s="49">
        <v>3835</v>
      </c>
    </row>
    <row r="22" spans="1:5" ht="51">
      <c r="A22" s="32">
        <v>11</v>
      </c>
      <c r="B22" s="119" t="s">
        <v>936</v>
      </c>
      <c r="C22" s="35" t="s">
        <v>207</v>
      </c>
      <c r="D22" s="49">
        <v>-350</v>
      </c>
      <c r="E22" s="49">
        <v>-350</v>
      </c>
    </row>
    <row r="23" spans="1:5" ht="12.75">
      <c r="A23" s="32">
        <v>12</v>
      </c>
      <c r="B23" s="19" t="s">
        <v>208</v>
      </c>
      <c r="C23" s="33" t="s">
        <v>172</v>
      </c>
      <c r="D23" s="34">
        <f>D24+D27+D29+D31</f>
        <v>10162</v>
      </c>
      <c r="E23" s="34">
        <f>E24+E27+E29+E31</f>
        <v>11047</v>
      </c>
    </row>
    <row r="24" spans="1:5" ht="25.5">
      <c r="A24" s="32">
        <v>13</v>
      </c>
      <c r="B24" s="19" t="s">
        <v>703</v>
      </c>
      <c r="C24" s="70" t="s">
        <v>704</v>
      </c>
      <c r="D24" s="34">
        <f>D25+D26</f>
        <v>8800</v>
      </c>
      <c r="E24" s="34">
        <f>E25+E26</f>
        <v>9650</v>
      </c>
    </row>
    <row r="25" spans="1:5" ht="41.25" customHeight="1">
      <c r="A25" s="32">
        <v>14</v>
      </c>
      <c r="B25" s="48" t="s">
        <v>705</v>
      </c>
      <c r="C25" s="71" t="s">
        <v>706</v>
      </c>
      <c r="D25" s="49">
        <v>3000</v>
      </c>
      <c r="E25" s="49">
        <v>3500</v>
      </c>
    </row>
    <row r="26" spans="1:5" ht="51">
      <c r="A26" s="32">
        <v>15</v>
      </c>
      <c r="B26" s="48" t="s">
        <v>707</v>
      </c>
      <c r="C26" s="71" t="s">
        <v>708</v>
      </c>
      <c r="D26" s="49">
        <v>5800</v>
      </c>
      <c r="E26" s="49">
        <v>6150</v>
      </c>
    </row>
    <row r="27" spans="1:5" ht="25.5">
      <c r="A27" s="32">
        <v>16</v>
      </c>
      <c r="B27" s="19" t="s">
        <v>173</v>
      </c>
      <c r="C27" s="33" t="s">
        <v>174</v>
      </c>
      <c r="D27" s="34">
        <f>D28</f>
        <v>0</v>
      </c>
      <c r="E27" s="34">
        <f>E28</f>
        <v>0</v>
      </c>
    </row>
    <row r="28" spans="1:5" ht="42" customHeight="1">
      <c r="A28" s="32">
        <v>17</v>
      </c>
      <c r="B28" s="18" t="s">
        <v>175</v>
      </c>
      <c r="C28" s="35" t="s">
        <v>709</v>
      </c>
      <c r="D28" s="49">
        <v>0</v>
      </c>
      <c r="E28" s="49">
        <v>0</v>
      </c>
    </row>
    <row r="29" spans="1:5" ht="12.75">
      <c r="A29" s="32">
        <v>18</v>
      </c>
      <c r="B29" s="19" t="s">
        <v>176</v>
      </c>
      <c r="C29" s="33" t="s">
        <v>177</v>
      </c>
      <c r="D29" s="34">
        <f>SUM(D30:D30)</f>
        <v>767</v>
      </c>
      <c r="E29" s="34">
        <f>SUM(E30:E30)</f>
        <v>777</v>
      </c>
    </row>
    <row r="30" spans="1:5" ht="38.25">
      <c r="A30" s="32">
        <v>19</v>
      </c>
      <c r="B30" s="47" t="s">
        <v>178</v>
      </c>
      <c r="C30" s="36" t="s">
        <v>710</v>
      </c>
      <c r="D30" s="49">
        <v>767</v>
      </c>
      <c r="E30" s="49">
        <v>777</v>
      </c>
    </row>
    <row r="31" spans="1:5" ht="38.25">
      <c r="A31" s="32">
        <v>20</v>
      </c>
      <c r="B31" s="19" t="s">
        <v>209</v>
      </c>
      <c r="C31" s="33" t="s">
        <v>711</v>
      </c>
      <c r="D31" s="34">
        <f>D32</f>
        <v>595</v>
      </c>
      <c r="E31" s="34">
        <f>E32</f>
        <v>620</v>
      </c>
    </row>
    <row r="32" spans="1:5" ht="51">
      <c r="A32" s="32">
        <v>21</v>
      </c>
      <c r="B32" s="18" t="s">
        <v>210</v>
      </c>
      <c r="C32" s="36" t="s">
        <v>712</v>
      </c>
      <c r="D32" s="49">
        <v>595</v>
      </c>
      <c r="E32" s="49">
        <v>620</v>
      </c>
    </row>
    <row r="33" spans="1:5" ht="25.5">
      <c r="A33" s="32">
        <v>22</v>
      </c>
      <c r="B33" s="19" t="s">
        <v>211</v>
      </c>
      <c r="C33" s="33" t="s">
        <v>179</v>
      </c>
      <c r="D33" s="34">
        <f>D34+D37+D39+D41+D42</f>
        <v>5695</v>
      </c>
      <c r="E33" s="34">
        <f>E34+E37+E39+E41+E42</f>
        <v>5790</v>
      </c>
    </row>
    <row r="34" spans="1:5" ht="76.5">
      <c r="A34" s="32">
        <v>23</v>
      </c>
      <c r="B34" s="18" t="s">
        <v>758</v>
      </c>
      <c r="C34" s="35" t="s">
        <v>937</v>
      </c>
      <c r="D34" s="34">
        <f>D35</f>
        <v>3050</v>
      </c>
      <c r="E34" s="34">
        <f>E35</f>
        <v>3100</v>
      </c>
    </row>
    <row r="35" spans="1:5" ht="76.5">
      <c r="A35" s="32">
        <v>24</v>
      </c>
      <c r="B35" s="18" t="s">
        <v>759</v>
      </c>
      <c r="C35" s="35" t="s">
        <v>937</v>
      </c>
      <c r="D35" s="49">
        <f>D36</f>
        <v>3050</v>
      </c>
      <c r="E35" s="49">
        <f>E36</f>
        <v>3100</v>
      </c>
    </row>
    <row r="36" spans="1:5" ht="89.25">
      <c r="A36" s="32"/>
      <c r="B36" s="18" t="s">
        <v>1143</v>
      </c>
      <c r="C36" s="35" t="s">
        <v>938</v>
      </c>
      <c r="D36" s="49">
        <v>3050</v>
      </c>
      <c r="E36" s="49">
        <v>3100</v>
      </c>
    </row>
    <row r="37" spans="1:5" ht="60.75" customHeight="1">
      <c r="A37" s="32"/>
      <c r="B37" s="18" t="s">
        <v>939</v>
      </c>
      <c r="C37" s="35" t="s">
        <v>940</v>
      </c>
      <c r="D37" s="34">
        <f>D38</f>
        <v>1520</v>
      </c>
      <c r="E37" s="34">
        <f>E38</f>
        <v>1550</v>
      </c>
    </row>
    <row r="38" spans="1:5" ht="78" customHeight="1">
      <c r="A38" s="32"/>
      <c r="B38" s="18" t="s">
        <v>941</v>
      </c>
      <c r="C38" s="35" t="s">
        <v>942</v>
      </c>
      <c r="D38" s="49">
        <v>1520</v>
      </c>
      <c r="E38" s="49">
        <v>1550</v>
      </c>
    </row>
    <row r="39" spans="1:5" ht="39.75" customHeight="1">
      <c r="A39" s="32">
        <v>25</v>
      </c>
      <c r="B39" s="19" t="s">
        <v>212</v>
      </c>
      <c r="C39" s="33" t="s">
        <v>213</v>
      </c>
      <c r="D39" s="34">
        <f>D40</f>
        <v>670</v>
      </c>
      <c r="E39" s="34">
        <f>E40</f>
        <v>670</v>
      </c>
    </row>
    <row r="40" spans="1:5" ht="53.25" customHeight="1">
      <c r="A40" s="32">
        <v>26</v>
      </c>
      <c r="B40" s="48" t="s">
        <v>214</v>
      </c>
      <c r="C40" s="36" t="s">
        <v>943</v>
      </c>
      <c r="D40" s="49">
        <v>670</v>
      </c>
      <c r="E40" s="49">
        <v>670</v>
      </c>
    </row>
    <row r="41" spans="1:5" ht="42.75" customHeight="1">
      <c r="A41" s="32">
        <v>27</v>
      </c>
      <c r="B41" s="18" t="s">
        <v>180</v>
      </c>
      <c r="C41" s="35" t="s">
        <v>181</v>
      </c>
      <c r="D41" s="49">
        <v>285</v>
      </c>
      <c r="E41" s="49">
        <v>290</v>
      </c>
    </row>
    <row r="42" spans="1:5" ht="30" customHeight="1">
      <c r="A42" s="32">
        <v>28</v>
      </c>
      <c r="B42" s="48" t="s">
        <v>844</v>
      </c>
      <c r="C42" s="36" t="s">
        <v>859</v>
      </c>
      <c r="D42" s="49">
        <v>170</v>
      </c>
      <c r="E42" s="49">
        <v>180</v>
      </c>
    </row>
    <row r="43" spans="1:5" ht="12.75">
      <c r="A43" s="32">
        <v>29</v>
      </c>
      <c r="B43" s="19" t="s">
        <v>215</v>
      </c>
      <c r="C43" s="33" t="s">
        <v>182</v>
      </c>
      <c r="D43" s="34">
        <f>D44+D45+D46</f>
        <v>4215</v>
      </c>
      <c r="E43" s="34">
        <f>E44+E45+E46</f>
        <v>4215</v>
      </c>
    </row>
    <row r="44" spans="1:5" ht="25.5" customHeight="1">
      <c r="A44" s="32">
        <v>30</v>
      </c>
      <c r="B44" s="18" t="s">
        <v>50</v>
      </c>
      <c r="C44" s="35" t="s">
        <v>51</v>
      </c>
      <c r="D44" s="49">
        <v>554</v>
      </c>
      <c r="E44" s="49">
        <v>554</v>
      </c>
    </row>
    <row r="45" spans="1:5" ht="16.5" customHeight="1">
      <c r="A45" s="32">
        <v>31</v>
      </c>
      <c r="B45" s="18" t="s">
        <v>846</v>
      </c>
      <c r="C45" s="35" t="s">
        <v>860</v>
      </c>
      <c r="D45" s="49">
        <v>4</v>
      </c>
      <c r="E45" s="49">
        <v>4</v>
      </c>
    </row>
    <row r="46" spans="1:5" ht="17.25" customHeight="1">
      <c r="A46" s="32">
        <v>32</v>
      </c>
      <c r="B46" s="19" t="s">
        <v>52</v>
      </c>
      <c r="C46" s="33" t="s">
        <v>53</v>
      </c>
      <c r="D46" s="34">
        <f>D47+D48</f>
        <v>3657</v>
      </c>
      <c r="E46" s="34">
        <f>E47+E48</f>
        <v>3657</v>
      </c>
    </row>
    <row r="47" spans="1:5" ht="12.75">
      <c r="A47" s="32">
        <v>33</v>
      </c>
      <c r="B47" s="18" t="s">
        <v>779</v>
      </c>
      <c r="C47" s="35" t="s">
        <v>780</v>
      </c>
      <c r="D47" s="49">
        <v>328</v>
      </c>
      <c r="E47" s="49">
        <v>328</v>
      </c>
    </row>
    <row r="48" spans="1:5" ht="12.75">
      <c r="A48" s="32">
        <v>34</v>
      </c>
      <c r="B48" s="18" t="s">
        <v>848</v>
      </c>
      <c r="C48" s="35" t="s">
        <v>849</v>
      </c>
      <c r="D48" s="49">
        <v>3329</v>
      </c>
      <c r="E48" s="49">
        <v>3329</v>
      </c>
    </row>
    <row r="49" spans="1:5" ht="25.5">
      <c r="A49" s="32">
        <v>35</v>
      </c>
      <c r="B49" s="19" t="s">
        <v>216</v>
      </c>
      <c r="C49" s="33" t="s">
        <v>183</v>
      </c>
      <c r="D49" s="34">
        <f>D50</f>
        <v>29340</v>
      </c>
      <c r="E49" s="34">
        <f>E50</f>
        <v>29340</v>
      </c>
    </row>
    <row r="50" spans="1:5" ht="25.5">
      <c r="A50" s="32">
        <v>36</v>
      </c>
      <c r="B50" s="19" t="s">
        <v>184</v>
      </c>
      <c r="C50" s="33" t="s">
        <v>54</v>
      </c>
      <c r="D50" s="49">
        <f>SUM(D51:D53)</f>
        <v>29340</v>
      </c>
      <c r="E50" s="49">
        <f>SUM(E51:E53)</f>
        <v>29340</v>
      </c>
    </row>
    <row r="51" spans="1:5" ht="66" customHeight="1">
      <c r="A51" s="32">
        <v>37</v>
      </c>
      <c r="B51" s="18" t="s">
        <v>117</v>
      </c>
      <c r="C51" s="120" t="s">
        <v>944</v>
      </c>
      <c r="D51" s="49">
        <v>27244</v>
      </c>
      <c r="E51" s="49">
        <v>27244</v>
      </c>
    </row>
    <row r="52" spans="1:5" ht="51">
      <c r="A52" s="32">
        <v>38</v>
      </c>
      <c r="B52" s="18" t="s">
        <v>118</v>
      </c>
      <c r="C52" s="121" t="s">
        <v>945</v>
      </c>
      <c r="D52" s="49">
        <v>2096</v>
      </c>
      <c r="E52" s="49">
        <v>2096</v>
      </c>
    </row>
    <row r="53" spans="1:5" ht="51">
      <c r="A53" s="32">
        <v>39</v>
      </c>
      <c r="B53" s="18" t="s">
        <v>760</v>
      </c>
      <c r="C53" s="120" t="s">
        <v>946</v>
      </c>
      <c r="D53" s="49">
        <v>0</v>
      </c>
      <c r="E53" s="49">
        <v>0</v>
      </c>
    </row>
    <row r="54" spans="1:5" ht="25.5">
      <c r="A54" s="32">
        <v>40</v>
      </c>
      <c r="B54" s="19" t="s">
        <v>217</v>
      </c>
      <c r="C54" s="33" t="s">
        <v>185</v>
      </c>
      <c r="D54" s="34">
        <f>D55</f>
        <v>420</v>
      </c>
      <c r="E54" s="34">
        <f>E55</f>
        <v>450</v>
      </c>
    </row>
    <row r="55" spans="1:5" ht="37.5" customHeight="1">
      <c r="A55" s="32">
        <v>41</v>
      </c>
      <c r="B55" s="18" t="s">
        <v>761</v>
      </c>
      <c r="C55" s="35" t="s">
        <v>713</v>
      </c>
      <c r="D55" s="49">
        <v>420</v>
      </c>
      <c r="E55" s="49">
        <v>450</v>
      </c>
    </row>
    <row r="56" spans="1:5" ht="12.75">
      <c r="A56" s="32">
        <v>42</v>
      </c>
      <c r="B56" s="19" t="s">
        <v>186</v>
      </c>
      <c r="C56" s="33" t="s">
        <v>187</v>
      </c>
      <c r="D56" s="34">
        <f>D57</f>
        <v>912649.4</v>
      </c>
      <c r="E56" s="34">
        <f>E57</f>
        <v>920470.2999999999</v>
      </c>
    </row>
    <row r="57" spans="1:5" ht="25.5">
      <c r="A57" s="32">
        <v>43</v>
      </c>
      <c r="B57" s="19" t="s">
        <v>188</v>
      </c>
      <c r="C57" s="33" t="s">
        <v>189</v>
      </c>
      <c r="D57" s="34">
        <f>D58+D61+D66+D83</f>
        <v>912649.4</v>
      </c>
      <c r="E57" s="34">
        <f>E58+E61+E66+E83</f>
        <v>920470.2999999999</v>
      </c>
    </row>
    <row r="58" spans="1:5" ht="25.5">
      <c r="A58" s="32">
        <v>44</v>
      </c>
      <c r="B58" s="19" t="s">
        <v>781</v>
      </c>
      <c r="C58" s="33" t="s">
        <v>190</v>
      </c>
      <c r="D58" s="34">
        <f>D59+D60</f>
        <v>386728</v>
      </c>
      <c r="E58" s="34">
        <f>E59+E60</f>
        <v>383748</v>
      </c>
    </row>
    <row r="59" spans="1:5" ht="25.5">
      <c r="A59" s="32">
        <v>45</v>
      </c>
      <c r="B59" s="18" t="s">
        <v>782</v>
      </c>
      <c r="C59" s="35" t="s">
        <v>191</v>
      </c>
      <c r="D59" s="49">
        <v>184390</v>
      </c>
      <c r="E59" s="49">
        <v>81051</v>
      </c>
    </row>
    <row r="60" spans="1:5" ht="25.5">
      <c r="A60" s="32">
        <v>46</v>
      </c>
      <c r="B60" s="18" t="s">
        <v>850</v>
      </c>
      <c r="C60" s="35" t="s">
        <v>851</v>
      </c>
      <c r="D60" s="49">
        <v>202338</v>
      </c>
      <c r="E60" s="49">
        <v>302697</v>
      </c>
    </row>
    <row r="61" spans="1:5" ht="38.25">
      <c r="A61" s="32">
        <v>47</v>
      </c>
      <c r="B61" s="19" t="s">
        <v>1111</v>
      </c>
      <c r="C61" s="33" t="s">
        <v>1112</v>
      </c>
      <c r="D61" s="34">
        <f>D62+D63</f>
        <v>9065</v>
      </c>
      <c r="E61" s="34">
        <f>E62+E63</f>
        <v>10103.5</v>
      </c>
    </row>
    <row r="62" spans="1:5" ht="63.75">
      <c r="A62" s="32">
        <v>48</v>
      </c>
      <c r="B62" s="19" t="s">
        <v>1144</v>
      </c>
      <c r="C62" s="33" t="s">
        <v>1145</v>
      </c>
      <c r="D62" s="34">
        <v>151.5</v>
      </c>
      <c r="E62" s="34">
        <v>183.3</v>
      </c>
    </row>
    <row r="63" spans="1:5" ht="25.5">
      <c r="A63" s="32">
        <v>49</v>
      </c>
      <c r="B63" s="19" t="s">
        <v>1114</v>
      </c>
      <c r="C63" s="33" t="s">
        <v>1115</v>
      </c>
      <c r="D63" s="34">
        <f>D64+D65</f>
        <v>8913.5</v>
      </c>
      <c r="E63" s="34">
        <f>E64+E65</f>
        <v>9920.2</v>
      </c>
    </row>
    <row r="64" spans="1:5" ht="25.5">
      <c r="A64" s="32">
        <v>50</v>
      </c>
      <c r="B64" s="48" t="s">
        <v>1116</v>
      </c>
      <c r="C64" s="36" t="s">
        <v>1152</v>
      </c>
      <c r="D64" s="49">
        <v>8762.4</v>
      </c>
      <c r="E64" s="49">
        <v>9572.6</v>
      </c>
    </row>
    <row r="65" spans="1:5" ht="25.5">
      <c r="A65" s="32">
        <v>51</v>
      </c>
      <c r="B65" s="48" t="s">
        <v>1146</v>
      </c>
      <c r="C65" s="36" t="s">
        <v>1147</v>
      </c>
      <c r="D65" s="49">
        <v>151.1</v>
      </c>
      <c r="E65" s="49">
        <v>347.6</v>
      </c>
    </row>
    <row r="66" spans="1:5" ht="25.5">
      <c r="A66" s="32">
        <v>52</v>
      </c>
      <c r="B66" s="19" t="s">
        <v>783</v>
      </c>
      <c r="C66" s="33" t="s">
        <v>123</v>
      </c>
      <c r="D66" s="34">
        <f>D67+D68+D77+D78+D79+D80</f>
        <v>484558.4</v>
      </c>
      <c r="E66" s="34">
        <f>E67+E68+E77+E78+E79+E80</f>
        <v>494831.2</v>
      </c>
    </row>
    <row r="67" spans="1:5" ht="41.25" customHeight="1">
      <c r="A67" s="32">
        <v>53</v>
      </c>
      <c r="B67" s="19" t="s">
        <v>784</v>
      </c>
      <c r="C67" s="33" t="s">
        <v>762</v>
      </c>
      <c r="D67" s="34">
        <v>9039.9</v>
      </c>
      <c r="E67" s="34">
        <v>9401.4</v>
      </c>
    </row>
    <row r="68" spans="1:5" ht="29.25" customHeight="1">
      <c r="A68" s="32">
        <v>54</v>
      </c>
      <c r="B68" s="19" t="s">
        <v>785</v>
      </c>
      <c r="C68" s="33" t="s">
        <v>124</v>
      </c>
      <c r="D68" s="34">
        <f>D69+D70+D71+D72+D73+D74+D75+D76</f>
        <v>95347.8</v>
      </c>
      <c r="E68" s="34">
        <f>E69+E70+E71+E72+E73+E74+E75+E76</f>
        <v>98790.90000000001</v>
      </c>
    </row>
    <row r="69" spans="1:5" ht="51">
      <c r="A69" s="32">
        <v>55</v>
      </c>
      <c r="B69" s="48" t="s">
        <v>786</v>
      </c>
      <c r="C69" s="35" t="s">
        <v>140</v>
      </c>
      <c r="D69" s="49">
        <v>372</v>
      </c>
      <c r="E69" s="49">
        <v>386</v>
      </c>
    </row>
    <row r="70" spans="1:5" ht="51">
      <c r="A70" s="32">
        <v>56</v>
      </c>
      <c r="B70" s="48" t="s">
        <v>786</v>
      </c>
      <c r="C70" s="35" t="s">
        <v>141</v>
      </c>
      <c r="D70" s="49">
        <v>84643.1</v>
      </c>
      <c r="E70" s="49">
        <v>88031.3</v>
      </c>
    </row>
    <row r="71" spans="1:5" ht="51">
      <c r="A71" s="32">
        <v>57</v>
      </c>
      <c r="B71" s="48" t="s">
        <v>786</v>
      </c>
      <c r="C71" s="35" t="s">
        <v>142</v>
      </c>
      <c r="D71" s="49">
        <v>8616</v>
      </c>
      <c r="E71" s="49">
        <v>8616</v>
      </c>
    </row>
    <row r="72" spans="1:5" ht="51">
      <c r="A72" s="32">
        <v>58</v>
      </c>
      <c r="B72" s="48" t="s">
        <v>786</v>
      </c>
      <c r="C72" s="35" t="s">
        <v>143</v>
      </c>
      <c r="D72" s="49">
        <v>1.2</v>
      </c>
      <c r="E72" s="49">
        <v>1.2</v>
      </c>
    </row>
    <row r="73" spans="1:5" ht="25.5">
      <c r="A73" s="32">
        <v>59</v>
      </c>
      <c r="B73" s="48" t="s">
        <v>786</v>
      </c>
      <c r="C73" s="35" t="s">
        <v>144</v>
      </c>
      <c r="D73" s="49">
        <v>119.8</v>
      </c>
      <c r="E73" s="49">
        <v>124.6</v>
      </c>
    </row>
    <row r="74" spans="1:5" ht="51">
      <c r="A74" s="32">
        <v>60</v>
      </c>
      <c r="B74" s="48" t="s">
        <v>786</v>
      </c>
      <c r="C74" s="35" t="s">
        <v>457</v>
      </c>
      <c r="D74" s="49">
        <v>27</v>
      </c>
      <c r="E74" s="49">
        <v>27</v>
      </c>
    </row>
    <row r="75" spans="1:5" ht="41.25" customHeight="1">
      <c r="A75" s="32">
        <v>61</v>
      </c>
      <c r="B75" s="48" t="s">
        <v>786</v>
      </c>
      <c r="C75" s="35" t="s">
        <v>861</v>
      </c>
      <c r="D75" s="49">
        <v>667</v>
      </c>
      <c r="E75" s="49">
        <v>667</v>
      </c>
    </row>
    <row r="76" spans="1:5" ht="77.25" customHeight="1">
      <c r="A76" s="32">
        <v>62</v>
      </c>
      <c r="B76" s="48" t="s">
        <v>787</v>
      </c>
      <c r="C76" s="35" t="s">
        <v>788</v>
      </c>
      <c r="D76" s="49">
        <v>901.7</v>
      </c>
      <c r="E76" s="49">
        <v>937.8</v>
      </c>
    </row>
    <row r="77" spans="1:5" ht="39.75" customHeight="1">
      <c r="A77" s="32">
        <v>63</v>
      </c>
      <c r="B77" s="19" t="s">
        <v>789</v>
      </c>
      <c r="C77" s="33" t="s">
        <v>518</v>
      </c>
      <c r="D77" s="34">
        <v>1375.2</v>
      </c>
      <c r="E77" s="34">
        <v>1375.2</v>
      </c>
    </row>
    <row r="78" spans="1:5" ht="39.75" customHeight="1">
      <c r="A78" s="32">
        <v>64</v>
      </c>
      <c r="B78" s="19" t="s">
        <v>790</v>
      </c>
      <c r="C78" s="33" t="s">
        <v>763</v>
      </c>
      <c r="D78" s="34">
        <v>38.3</v>
      </c>
      <c r="E78" s="34">
        <v>12.5</v>
      </c>
    </row>
    <row r="79" spans="1:5" ht="45" customHeight="1">
      <c r="A79" s="32">
        <v>65</v>
      </c>
      <c r="B79" s="19" t="s">
        <v>791</v>
      </c>
      <c r="C79" s="33" t="s">
        <v>764</v>
      </c>
      <c r="D79" s="34">
        <v>7918.2</v>
      </c>
      <c r="E79" s="34">
        <v>7918.2</v>
      </c>
    </row>
    <row r="80" spans="1:5" ht="30" customHeight="1">
      <c r="A80" s="32">
        <v>66</v>
      </c>
      <c r="B80" s="19" t="s">
        <v>794</v>
      </c>
      <c r="C80" s="33" t="s">
        <v>145</v>
      </c>
      <c r="D80" s="34">
        <f>D81+D82</f>
        <v>370839</v>
      </c>
      <c r="E80" s="34">
        <f>E81+E82</f>
        <v>377333</v>
      </c>
    </row>
    <row r="81" spans="1:5" ht="81.75" customHeight="1">
      <c r="A81" s="32">
        <v>67</v>
      </c>
      <c r="B81" s="48" t="s">
        <v>793</v>
      </c>
      <c r="C81" s="35" t="s">
        <v>853</v>
      </c>
      <c r="D81" s="49">
        <v>202770</v>
      </c>
      <c r="E81" s="49">
        <v>205968</v>
      </c>
    </row>
    <row r="82" spans="1:5" ht="51.75" customHeight="1">
      <c r="A82" s="32">
        <v>68</v>
      </c>
      <c r="B82" s="48" t="s">
        <v>793</v>
      </c>
      <c r="C82" s="35" t="s">
        <v>218</v>
      </c>
      <c r="D82" s="49">
        <v>168069</v>
      </c>
      <c r="E82" s="49">
        <v>171365</v>
      </c>
    </row>
    <row r="83" spans="1:5" ht="18.75" customHeight="1">
      <c r="A83" s="32">
        <v>69</v>
      </c>
      <c r="B83" s="19" t="s">
        <v>854</v>
      </c>
      <c r="C83" s="33" t="s">
        <v>855</v>
      </c>
      <c r="D83" s="34">
        <f>D84+D85+D86</f>
        <v>32298</v>
      </c>
      <c r="E83" s="34">
        <f>E84+E85+E86</f>
        <v>31787.6</v>
      </c>
    </row>
    <row r="84" spans="1:5" ht="51.75" customHeight="1">
      <c r="A84" s="32">
        <v>70</v>
      </c>
      <c r="B84" s="48" t="s">
        <v>856</v>
      </c>
      <c r="C84" s="35" t="s">
        <v>857</v>
      </c>
      <c r="D84" s="49">
        <v>1</v>
      </c>
      <c r="E84" s="49">
        <v>0</v>
      </c>
    </row>
    <row r="85" spans="1:5" ht="51.75" customHeight="1">
      <c r="A85" s="32">
        <v>71</v>
      </c>
      <c r="B85" s="48" t="s">
        <v>1150</v>
      </c>
      <c r="C85" s="35" t="s">
        <v>1151</v>
      </c>
      <c r="D85" s="49">
        <v>16620</v>
      </c>
      <c r="E85" s="49">
        <v>16620</v>
      </c>
    </row>
    <row r="86" spans="1:5" ht="51.75" customHeight="1">
      <c r="A86" s="32">
        <v>72</v>
      </c>
      <c r="B86" s="48" t="s">
        <v>1142</v>
      </c>
      <c r="C86" s="35" t="s">
        <v>1139</v>
      </c>
      <c r="D86" s="49">
        <v>15677</v>
      </c>
      <c r="E86" s="49">
        <v>15167.6</v>
      </c>
    </row>
    <row r="87" spans="1:5" ht="12.75">
      <c r="A87" s="32">
        <v>73</v>
      </c>
      <c r="B87" s="164" t="s">
        <v>146</v>
      </c>
      <c r="C87" s="164"/>
      <c r="D87" s="34">
        <f>D12+D56</f>
        <v>1355455.4</v>
      </c>
      <c r="E87" s="34">
        <f>E12+E56</f>
        <v>1392203.2999999998</v>
      </c>
    </row>
    <row r="88" ht="12.75"/>
    <row r="89" ht="12.75"/>
    <row r="90" ht="12.75"/>
  </sheetData>
  <sheetProtection/>
  <mergeCells count="7">
    <mergeCell ref="B87:C87"/>
    <mergeCell ref="B6:E6"/>
    <mergeCell ref="B8:C8"/>
    <mergeCell ref="A10:A11"/>
    <mergeCell ref="B10:B11"/>
    <mergeCell ref="C10:C11"/>
    <mergeCell ref="D10:E10"/>
  </mergeCells>
  <printOptions/>
  <pageMargins left="1.1811023622047245" right="1.1811023622047245" top="0.7874015748031497" bottom="0.7874015748031497" header="0.5118110236220472" footer="0.5118110236220472"/>
  <pageSetup fitToHeight="0" fitToWidth="1" horizontalDpi="600" verticalDpi="600" orientation="portrait" paperSize="9" scale="67" r:id="rId1"/>
</worksheet>
</file>

<file path=xl/worksheets/sheet3.xml><?xml version="1.0" encoding="utf-8"?>
<worksheet xmlns="http://schemas.openxmlformats.org/spreadsheetml/2006/main" xmlns:r="http://schemas.openxmlformats.org/officeDocument/2006/relationships">
  <sheetPr>
    <tabColor rgb="FFFFFF00"/>
    <pageSetUpPr fitToPage="1"/>
  </sheetPr>
  <dimension ref="A1:D93"/>
  <sheetViews>
    <sheetView zoomScalePageLayoutView="0" workbookViewId="0" topLeftCell="A90">
      <selection activeCell="C95" sqref="C95"/>
    </sheetView>
  </sheetViews>
  <sheetFormatPr defaultColWidth="11.75390625" defaultRowHeight="12.75"/>
  <cols>
    <col min="1" max="1" width="7.25390625" style="0" customWidth="1"/>
    <col min="2" max="2" width="10.75390625" style="0" customWidth="1"/>
    <col min="3" max="3" width="23.75390625" style="0" customWidth="1"/>
    <col min="4" max="4" width="66.625" style="0" customWidth="1"/>
  </cols>
  <sheetData>
    <row r="1" spans="1:4" ht="12.75" customHeight="1">
      <c r="A1" s="37"/>
      <c r="B1" s="37"/>
      <c r="C1" s="37"/>
      <c r="D1" s="38" t="s">
        <v>20</v>
      </c>
    </row>
    <row r="2" spans="1:4" ht="12.75" customHeight="1">
      <c r="A2" s="37"/>
      <c r="B2" s="37"/>
      <c r="C2" s="37"/>
      <c r="D2" s="38" t="s">
        <v>147</v>
      </c>
    </row>
    <row r="3" spans="1:4" ht="12.75" customHeight="1">
      <c r="A3" s="37"/>
      <c r="B3" s="37"/>
      <c r="C3" s="37"/>
      <c r="D3" s="38" t="s">
        <v>38</v>
      </c>
    </row>
    <row r="4" spans="1:4" ht="12.75" customHeight="1">
      <c r="A4" s="37"/>
      <c r="B4" s="37"/>
      <c r="C4" s="37"/>
      <c r="D4" s="38" t="s">
        <v>148</v>
      </c>
    </row>
    <row r="5" spans="1:4" ht="12.75" customHeight="1">
      <c r="A5" s="37"/>
      <c r="B5" s="37"/>
      <c r="C5" s="37"/>
      <c r="D5" s="38" t="s">
        <v>38</v>
      </c>
    </row>
    <row r="6" spans="1:4" ht="12.75" customHeight="1">
      <c r="A6" s="37"/>
      <c r="B6" s="37"/>
      <c r="C6" s="37"/>
      <c r="D6" s="38" t="s">
        <v>931</v>
      </c>
    </row>
    <row r="7" spans="1:4" ht="12.75" customHeight="1">
      <c r="A7" s="37"/>
      <c r="B7" s="37"/>
      <c r="C7" s="37"/>
      <c r="D7" s="39"/>
    </row>
    <row r="8" spans="1:4" ht="30.75" customHeight="1">
      <c r="A8" s="173" t="s">
        <v>134</v>
      </c>
      <c r="B8" s="174"/>
      <c r="C8" s="174"/>
      <c r="D8" s="174"/>
    </row>
    <row r="9" spans="1:4" ht="12.75" customHeight="1">
      <c r="A9" s="37"/>
      <c r="B9" s="37"/>
      <c r="C9" s="40"/>
      <c r="D9" s="39"/>
    </row>
    <row r="10" spans="1:4" ht="76.5" customHeight="1">
      <c r="A10" s="41" t="s">
        <v>109</v>
      </c>
      <c r="B10" s="42" t="s">
        <v>149</v>
      </c>
      <c r="C10" s="41" t="s">
        <v>150</v>
      </c>
      <c r="D10" s="43" t="s">
        <v>151</v>
      </c>
    </row>
    <row r="11" spans="1:4" ht="59.25" customHeight="1">
      <c r="A11" s="41">
        <v>1</v>
      </c>
      <c r="B11" s="122" t="s">
        <v>18</v>
      </c>
      <c r="C11" s="123"/>
      <c r="D11" s="124" t="s">
        <v>19</v>
      </c>
    </row>
    <row r="12" spans="1:4" ht="105" customHeight="1">
      <c r="A12" s="41">
        <v>2</v>
      </c>
      <c r="B12" s="42" t="s">
        <v>18</v>
      </c>
      <c r="C12" s="41" t="s">
        <v>951</v>
      </c>
      <c r="D12" s="125" t="s">
        <v>952</v>
      </c>
    </row>
    <row r="13" spans="1:4" ht="34.5" customHeight="1">
      <c r="A13" s="44">
        <v>3</v>
      </c>
      <c r="B13" s="122" t="s">
        <v>17</v>
      </c>
      <c r="C13" s="122"/>
      <c r="D13" s="91" t="s">
        <v>953</v>
      </c>
    </row>
    <row r="14" spans="1:4" ht="33.75" customHeight="1">
      <c r="A14" s="41">
        <v>4</v>
      </c>
      <c r="B14" s="126" t="s">
        <v>17</v>
      </c>
      <c r="C14" s="126" t="s">
        <v>862</v>
      </c>
      <c r="D14" s="127" t="s">
        <v>954</v>
      </c>
    </row>
    <row r="15" spans="1:4" ht="24.75" customHeight="1">
      <c r="A15" s="41">
        <v>5</v>
      </c>
      <c r="B15" s="126" t="s">
        <v>17</v>
      </c>
      <c r="C15" s="126" t="s">
        <v>863</v>
      </c>
      <c r="D15" s="127" t="s">
        <v>864</v>
      </c>
    </row>
    <row r="16" spans="1:4" ht="22.5" customHeight="1">
      <c r="A16" s="44">
        <v>6</v>
      </c>
      <c r="B16" s="42" t="s">
        <v>17</v>
      </c>
      <c r="C16" s="42" t="s">
        <v>865</v>
      </c>
      <c r="D16" s="45" t="s">
        <v>866</v>
      </c>
    </row>
    <row r="17" spans="1:4" ht="22.5" customHeight="1">
      <c r="A17" s="41">
        <v>7</v>
      </c>
      <c r="B17" s="42" t="s">
        <v>17</v>
      </c>
      <c r="C17" s="42" t="s">
        <v>867</v>
      </c>
      <c r="D17" s="45" t="s">
        <v>868</v>
      </c>
    </row>
    <row r="18" spans="1:4" ht="34.5" customHeight="1">
      <c r="A18" s="41">
        <v>8</v>
      </c>
      <c r="B18" s="122" t="s">
        <v>221</v>
      </c>
      <c r="C18" s="122"/>
      <c r="D18" s="91" t="s">
        <v>222</v>
      </c>
    </row>
    <row r="19" spans="1:4" ht="114.75" customHeight="1">
      <c r="A19" s="44">
        <v>9</v>
      </c>
      <c r="B19" s="126" t="s">
        <v>221</v>
      </c>
      <c r="C19" s="126" t="s">
        <v>869</v>
      </c>
      <c r="D19" s="128" t="s">
        <v>870</v>
      </c>
    </row>
    <row r="20" spans="1:4" ht="132.75" customHeight="1">
      <c r="A20" s="41">
        <v>10</v>
      </c>
      <c r="B20" s="126" t="s">
        <v>221</v>
      </c>
      <c r="C20" s="126" t="s">
        <v>871</v>
      </c>
      <c r="D20" s="127" t="s">
        <v>872</v>
      </c>
    </row>
    <row r="21" spans="1:4" ht="115.5" customHeight="1">
      <c r="A21" s="41">
        <v>11</v>
      </c>
      <c r="B21" s="126" t="s">
        <v>221</v>
      </c>
      <c r="C21" s="126" t="s">
        <v>873</v>
      </c>
      <c r="D21" s="127" t="s">
        <v>874</v>
      </c>
    </row>
    <row r="22" spans="1:4" ht="111.75" customHeight="1">
      <c r="A22" s="44">
        <v>12</v>
      </c>
      <c r="B22" s="126" t="s">
        <v>221</v>
      </c>
      <c r="C22" s="126" t="s">
        <v>875</v>
      </c>
      <c r="D22" s="127" t="s">
        <v>876</v>
      </c>
    </row>
    <row r="23" spans="1:4" ht="54" customHeight="1">
      <c r="A23" s="41">
        <v>13</v>
      </c>
      <c r="B23" s="122" t="s">
        <v>11</v>
      </c>
      <c r="C23" s="122"/>
      <c r="D23" s="91" t="s">
        <v>519</v>
      </c>
    </row>
    <row r="24" spans="1:4" ht="24.75" customHeight="1">
      <c r="A24" s="41">
        <v>14</v>
      </c>
      <c r="B24" s="126" t="s">
        <v>11</v>
      </c>
      <c r="C24" s="126" t="s">
        <v>12</v>
      </c>
      <c r="D24" s="127" t="s">
        <v>955</v>
      </c>
    </row>
    <row r="25" spans="1:4" ht="33" customHeight="1">
      <c r="A25" s="44">
        <v>15</v>
      </c>
      <c r="B25" s="126" t="s">
        <v>11</v>
      </c>
      <c r="C25" s="126" t="s">
        <v>714</v>
      </c>
      <c r="D25" s="127" t="s">
        <v>956</v>
      </c>
    </row>
    <row r="26" spans="1:4" ht="36.75" customHeight="1">
      <c r="A26" s="41">
        <v>16</v>
      </c>
      <c r="B26" s="42" t="s">
        <v>11</v>
      </c>
      <c r="C26" s="42" t="s">
        <v>13</v>
      </c>
      <c r="D26" s="45" t="s">
        <v>14</v>
      </c>
    </row>
    <row r="27" spans="1:4" ht="26.25" customHeight="1">
      <c r="A27" s="41">
        <v>17</v>
      </c>
      <c r="B27" s="126" t="s">
        <v>11</v>
      </c>
      <c r="C27" s="126" t="s">
        <v>15</v>
      </c>
      <c r="D27" s="127" t="s">
        <v>957</v>
      </c>
    </row>
    <row r="28" spans="1:4" ht="54" customHeight="1">
      <c r="A28" s="44">
        <v>18</v>
      </c>
      <c r="B28" s="42" t="s">
        <v>11</v>
      </c>
      <c r="C28" s="42" t="s">
        <v>520</v>
      </c>
      <c r="D28" s="45" t="s">
        <v>521</v>
      </c>
    </row>
    <row r="29" spans="1:4" ht="37.5" customHeight="1">
      <c r="A29" s="41">
        <v>19</v>
      </c>
      <c r="B29" s="42" t="s">
        <v>11</v>
      </c>
      <c r="C29" s="42" t="s">
        <v>958</v>
      </c>
      <c r="D29" s="45" t="s">
        <v>959</v>
      </c>
    </row>
    <row r="30" spans="1:4" ht="36.75" customHeight="1">
      <c r="A30" s="41">
        <v>20</v>
      </c>
      <c r="B30" s="42" t="s">
        <v>11</v>
      </c>
      <c r="C30" s="42" t="s">
        <v>59</v>
      </c>
      <c r="D30" s="45" t="s">
        <v>16</v>
      </c>
    </row>
    <row r="31" spans="1:4" ht="69.75" customHeight="1">
      <c r="A31" s="44">
        <v>21</v>
      </c>
      <c r="B31" s="42" t="s">
        <v>11</v>
      </c>
      <c r="C31" s="42" t="s">
        <v>60</v>
      </c>
      <c r="D31" s="45" t="s">
        <v>62</v>
      </c>
    </row>
    <row r="32" spans="1:4" ht="34.5" customHeight="1">
      <c r="A32" s="41">
        <v>22</v>
      </c>
      <c r="B32" s="42" t="s">
        <v>11</v>
      </c>
      <c r="C32" s="129" t="s">
        <v>61</v>
      </c>
      <c r="D32" s="45" t="s">
        <v>63</v>
      </c>
    </row>
    <row r="33" spans="1:4" ht="33" customHeight="1">
      <c r="A33" s="41">
        <v>23</v>
      </c>
      <c r="B33" s="122" t="s">
        <v>106</v>
      </c>
      <c r="C33" s="122"/>
      <c r="D33" s="91" t="s">
        <v>152</v>
      </c>
    </row>
    <row r="34" spans="1:4" ht="67.5" customHeight="1">
      <c r="A34" s="44">
        <v>24</v>
      </c>
      <c r="B34" s="42">
        <v>901</v>
      </c>
      <c r="C34" s="42" t="s">
        <v>153</v>
      </c>
      <c r="D34" s="45" t="s">
        <v>522</v>
      </c>
    </row>
    <row r="35" spans="1:4" ht="101.25" customHeight="1">
      <c r="A35" s="41">
        <v>25</v>
      </c>
      <c r="B35" s="42">
        <v>901</v>
      </c>
      <c r="C35" s="42" t="s">
        <v>765</v>
      </c>
      <c r="D35" s="92" t="s">
        <v>766</v>
      </c>
    </row>
    <row r="36" spans="1:4" ht="34.5" customHeight="1">
      <c r="A36" s="41">
        <v>26</v>
      </c>
      <c r="B36" s="126" t="s">
        <v>106</v>
      </c>
      <c r="C36" s="126" t="s">
        <v>154</v>
      </c>
      <c r="D36" s="93" t="s">
        <v>64</v>
      </c>
    </row>
    <row r="37" spans="1:4" ht="34.5" customHeight="1">
      <c r="A37" s="44">
        <v>27</v>
      </c>
      <c r="B37" s="126" t="s">
        <v>106</v>
      </c>
      <c r="C37" s="126" t="s">
        <v>155</v>
      </c>
      <c r="D37" s="46" t="s">
        <v>65</v>
      </c>
    </row>
    <row r="38" spans="1:4" ht="102.75" customHeight="1">
      <c r="A38" s="41">
        <v>28</v>
      </c>
      <c r="B38" s="126">
        <v>901</v>
      </c>
      <c r="C38" s="126" t="s">
        <v>767</v>
      </c>
      <c r="D38" s="127" t="s">
        <v>960</v>
      </c>
    </row>
    <row r="39" spans="1:4" ht="82.5" customHeight="1">
      <c r="A39" s="41">
        <v>29</v>
      </c>
      <c r="B39" s="42">
        <v>901</v>
      </c>
      <c r="C39" s="42" t="s">
        <v>458</v>
      </c>
      <c r="D39" s="45" t="s">
        <v>459</v>
      </c>
    </row>
    <row r="40" spans="1:4" ht="63" customHeight="1">
      <c r="A40" s="44">
        <v>30</v>
      </c>
      <c r="B40" s="42">
        <v>901</v>
      </c>
      <c r="C40" s="42" t="s">
        <v>55</v>
      </c>
      <c r="D40" s="45" t="s">
        <v>56</v>
      </c>
    </row>
    <row r="41" spans="1:4" ht="82.5" customHeight="1">
      <c r="A41" s="41">
        <v>31</v>
      </c>
      <c r="B41" s="42">
        <v>901</v>
      </c>
      <c r="C41" s="42" t="s">
        <v>460</v>
      </c>
      <c r="D41" s="45" t="s">
        <v>961</v>
      </c>
    </row>
    <row r="42" spans="1:4" ht="39.75" customHeight="1">
      <c r="A42" s="41">
        <v>32</v>
      </c>
      <c r="B42" s="130">
        <v>901</v>
      </c>
      <c r="C42" s="130" t="s">
        <v>461</v>
      </c>
      <c r="D42" s="51" t="s">
        <v>462</v>
      </c>
    </row>
    <row r="43" spans="1:4" ht="51.75" customHeight="1">
      <c r="A43" s="44">
        <v>33</v>
      </c>
      <c r="B43" s="42" t="s">
        <v>106</v>
      </c>
      <c r="C43" s="42" t="s">
        <v>156</v>
      </c>
      <c r="D43" s="45" t="s">
        <v>463</v>
      </c>
    </row>
    <row r="44" spans="1:4" ht="86.25" customHeight="1">
      <c r="A44" s="41">
        <v>34</v>
      </c>
      <c r="B44" s="126" t="s">
        <v>106</v>
      </c>
      <c r="C44" s="126" t="s">
        <v>962</v>
      </c>
      <c r="D44" s="127" t="s">
        <v>963</v>
      </c>
    </row>
    <row r="45" spans="1:4" ht="104.25" customHeight="1">
      <c r="A45" s="44">
        <v>35</v>
      </c>
      <c r="B45" s="126" t="s">
        <v>106</v>
      </c>
      <c r="C45" s="126" t="s">
        <v>1179</v>
      </c>
      <c r="D45" s="127" t="s">
        <v>1180</v>
      </c>
    </row>
    <row r="46" spans="1:4" ht="36" customHeight="1">
      <c r="A46" s="41">
        <v>36</v>
      </c>
      <c r="B46" s="42" t="s">
        <v>106</v>
      </c>
      <c r="C46" s="42" t="s">
        <v>464</v>
      </c>
      <c r="D46" s="45" t="s">
        <v>0</v>
      </c>
    </row>
    <row r="47" spans="1:4" ht="49.5" customHeight="1">
      <c r="A47" s="44">
        <v>37</v>
      </c>
      <c r="B47" s="42" t="s">
        <v>106</v>
      </c>
      <c r="C47" s="42" t="s">
        <v>119</v>
      </c>
      <c r="D47" s="45" t="s">
        <v>120</v>
      </c>
    </row>
    <row r="48" spans="1:4" ht="36" customHeight="1">
      <c r="A48" s="41">
        <v>38</v>
      </c>
      <c r="B48" s="126" t="s">
        <v>106</v>
      </c>
      <c r="C48" s="42" t="s">
        <v>465</v>
      </c>
      <c r="D48" s="45" t="s">
        <v>47</v>
      </c>
    </row>
    <row r="49" spans="1:4" ht="37.5" customHeight="1">
      <c r="A49" s="44">
        <v>39</v>
      </c>
      <c r="B49" s="42">
        <v>901</v>
      </c>
      <c r="C49" s="42" t="s">
        <v>219</v>
      </c>
      <c r="D49" s="45" t="s">
        <v>220</v>
      </c>
    </row>
    <row r="50" spans="1:4" ht="80.25" customHeight="1">
      <c r="A50" s="41">
        <v>40</v>
      </c>
      <c r="B50" s="42">
        <v>901</v>
      </c>
      <c r="C50" s="42" t="s">
        <v>1</v>
      </c>
      <c r="D50" s="45" t="s">
        <v>523</v>
      </c>
    </row>
    <row r="51" spans="1:4" ht="80.25" customHeight="1">
      <c r="A51" s="44">
        <v>41</v>
      </c>
      <c r="B51" s="42">
        <v>901</v>
      </c>
      <c r="C51" s="42" t="s">
        <v>2</v>
      </c>
      <c r="D51" s="45" t="s">
        <v>964</v>
      </c>
    </row>
    <row r="52" spans="1:4" ht="96" customHeight="1">
      <c r="A52" s="41">
        <v>42</v>
      </c>
      <c r="B52" s="42">
        <v>901</v>
      </c>
      <c r="C52" s="42" t="s">
        <v>466</v>
      </c>
      <c r="D52" s="45" t="s">
        <v>467</v>
      </c>
    </row>
    <row r="53" spans="1:4" ht="95.25" customHeight="1">
      <c r="A53" s="44">
        <v>43</v>
      </c>
      <c r="B53" s="42">
        <v>901</v>
      </c>
      <c r="C53" s="42" t="s">
        <v>3</v>
      </c>
      <c r="D53" s="45" t="s">
        <v>57</v>
      </c>
    </row>
    <row r="54" spans="1:4" ht="33" customHeight="1">
      <c r="A54" s="41">
        <v>44</v>
      </c>
      <c r="B54" s="42">
        <v>901</v>
      </c>
      <c r="C54" s="42" t="s">
        <v>4</v>
      </c>
      <c r="D54" s="45" t="s">
        <v>66</v>
      </c>
    </row>
    <row r="55" spans="1:4" ht="67.5" customHeight="1">
      <c r="A55" s="44">
        <v>45</v>
      </c>
      <c r="B55" s="42">
        <v>901</v>
      </c>
      <c r="C55" s="42" t="s">
        <v>768</v>
      </c>
      <c r="D55" s="45" t="s">
        <v>965</v>
      </c>
    </row>
    <row r="56" spans="1:4" ht="52.5" customHeight="1">
      <c r="A56" s="41">
        <v>46</v>
      </c>
      <c r="B56" s="42">
        <v>901</v>
      </c>
      <c r="C56" s="42" t="s">
        <v>5</v>
      </c>
      <c r="D56" s="45" t="s">
        <v>58</v>
      </c>
    </row>
    <row r="57" spans="1:4" ht="56.25" customHeight="1">
      <c r="A57" s="44">
        <v>47</v>
      </c>
      <c r="B57" s="126" t="s">
        <v>106</v>
      </c>
      <c r="C57" s="131" t="s">
        <v>966</v>
      </c>
      <c r="D57" s="132" t="s">
        <v>967</v>
      </c>
    </row>
    <row r="58" spans="1:4" ht="162.75" customHeight="1">
      <c r="A58" s="41">
        <v>48</v>
      </c>
      <c r="B58" s="126" t="s">
        <v>106</v>
      </c>
      <c r="C58" s="126" t="s">
        <v>968</v>
      </c>
      <c r="D58" s="127" t="s">
        <v>969</v>
      </c>
    </row>
    <row r="59" spans="1:4" ht="89.25" customHeight="1">
      <c r="A59" s="44">
        <v>49</v>
      </c>
      <c r="B59" s="126" t="s">
        <v>106</v>
      </c>
      <c r="C59" s="126" t="s">
        <v>1153</v>
      </c>
      <c r="D59" s="127" t="s">
        <v>1154</v>
      </c>
    </row>
    <row r="60" spans="1:4" ht="80.25" customHeight="1">
      <c r="A60" s="41">
        <v>50</v>
      </c>
      <c r="B60" s="126" t="s">
        <v>106</v>
      </c>
      <c r="C60" s="131" t="s">
        <v>970</v>
      </c>
      <c r="D60" s="132" t="s">
        <v>971</v>
      </c>
    </row>
    <row r="61" spans="1:4" ht="81" customHeight="1">
      <c r="A61" s="44">
        <v>51</v>
      </c>
      <c r="B61" s="126" t="s">
        <v>106</v>
      </c>
      <c r="C61" s="133" t="s">
        <v>972</v>
      </c>
      <c r="D61" s="134" t="s">
        <v>973</v>
      </c>
    </row>
    <row r="62" spans="1:4" ht="78.75" customHeight="1">
      <c r="A62" s="41">
        <v>52</v>
      </c>
      <c r="B62" s="126" t="s">
        <v>106</v>
      </c>
      <c r="C62" s="133" t="s">
        <v>974</v>
      </c>
      <c r="D62" s="135" t="s">
        <v>975</v>
      </c>
    </row>
    <row r="63" spans="1:4" ht="67.5" customHeight="1">
      <c r="A63" s="44">
        <v>53</v>
      </c>
      <c r="B63" s="126" t="s">
        <v>106</v>
      </c>
      <c r="C63" s="133" t="s">
        <v>976</v>
      </c>
      <c r="D63" s="135" t="s">
        <v>977</v>
      </c>
    </row>
    <row r="64" spans="1:4" ht="33.75" customHeight="1">
      <c r="A64" s="41">
        <v>54</v>
      </c>
      <c r="B64" s="126">
        <v>901</v>
      </c>
      <c r="C64" s="126" t="s">
        <v>7</v>
      </c>
      <c r="D64" s="46" t="s">
        <v>67</v>
      </c>
    </row>
    <row r="65" spans="1:4" ht="20.25" customHeight="1">
      <c r="A65" s="44">
        <v>55</v>
      </c>
      <c r="B65" s="126">
        <v>901</v>
      </c>
      <c r="C65" s="126" t="s">
        <v>6</v>
      </c>
      <c r="D65" s="46" t="s">
        <v>68</v>
      </c>
    </row>
    <row r="66" spans="1:4" ht="47.25" customHeight="1">
      <c r="A66" s="41">
        <v>56</v>
      </c>
      <c r="B66" s="126" t="s">
        <v>106</v>
      </c>
      <c r="C66" s="126" t="s">
        <v>8</v>
      </c>
      <c r="D66" s="46" t="s">
        <v>9</v>
      </c>
    </row>
    <row r="67" spans="1:4" ht="38.25" customHeight="1">
      <c r="A67" s="44">
        <v>57</v>
      </c>
      <c r="B67" s="122" t="s">
        <v>36</v>
      </c>
      <c r="C67" s="122"/>
      <c r="D67" s="91" t="s">
        <v>10</v>
      </c>
    </row>
    <row r="68" spans="1:4" ht="84" customHeight="1">
      <c r="A68" s="41">
        <v>58</v>
      </c>
      <c r="B68" s="126" t="s">
        <v>36</v>
      </c>
      <c r="C68" s="42" t="s">
        <v>460</v>
      </c>
      <c r="D68" s="45" t="s">
        <v>961</v>
      </c>
    </row>
    <row r="69" spans="1:4" ht="38.25" customHeight="1">
      <c r="A69" s="44">
        <v>59</v>
      </c>
      <c r="B69" s="42" t="s">
        <v>36</v>
      </c>
      <c r="C69" s="42" t="s">
        <v>464</v>
      </c>
      <c r="D69" s="45" t="s">
        <v>0</v>
      </c>
    </row>
    <row r="70" spans="1:4" ht="37.5" customHeight="1">
      <c r="A70" s="41">
        <v>60</v>
      </c>
      <c r="B70" s="42" t="s">
        <v>36</v>
      </c>
      <c r="C70" s="42" t="s">
        <v>465</v>
      </c>
      <c r="D70" s="45" t="s">
        <v>47</v>
      </c>
    </row>
    <row r="71" spans="1:4" ht="67.5" customHeight="1">
      <c r="A71" s="44">
        <v>61</v>
      </c>
      <c r="B71" s="126" t="s">
        <v>36</v>
      </c>
      <c r="C71" s="131" t="s">
        <v>966</v>
      </c>
      <c r="D71" s="132" t="s">
        <v>967</v>
      </c>
    </row>
    <row r="72" spans="1:4" ht="168.75" customHeight="1">
      <c r="A72" s="41">
        <v>62</v>
      </c>
      <c r="B72" s="126" t="s">
        <v>36</v>
      </c>
      <c r="C72" s="126" t="s">
        <v>968</v>
      </c>
      <c r="D72" s="127" t="s">
        <v>969</v>
      </c>
    </row>
    <row r="73" spans="1:4" ht="82.5" customHeight="1">
      <c r="A73" s="44">
        <v>63</v>
      </c>
      <c r="B73" s="126" t="s">
        <v>36</v>
      </c>
      <c r="C73" s="131" t="s">
        <v>970</v>
      </c>
      <c r="D73" s="132" t="s">
        <v>971</v>
      </c>
    </row>
    <row r="74" spans="1:4" ht="81" customHeight="1">
      <c r="A74" s="41">
        <v>64</v>
      </c>
      <c r="B74" s="126" t="s">
        <v>36</v>
      </c>
      <c r="C74" s="133" t="s">
        <v>972</v>
      </c>
      <c r="D74" s="134" t="s">
        <v>973</v>
      </c>
    </row>
    <row r="75" spans="1:4" ht="72" customHeight="1">
      <c r="A75" s="44">
        <v>65</v>
      </c>
      <c r="B75" s="126" t="s">
        <v>36</v>
      </c>
      <c r="C75" s="133" t="s">
        <v>974</v>
      </c>
      <c r="D75" s="135" t="s">
        <v>975</v>
      </c>
    </row>
    <row r="76" spans="1:4" ht="66" customHeight="1">
      <c r="A76" s="41">
        <v>66</v>
      </c>
      <c r="B76" s="126" t="s">
        <v>36</v>
      </c>
      <c r="C76" s="133" t="s">
        <v>976</v>
      </c>
      <c r="D76" s="135" t="s">
        <v>977</v>
      </c>
    </row>
    <row r="77" spans="1:4" ht="33" customHeight="1">
      <c r="A77" s="44">
        <v>67</v>
      </c>
      <c r="B77" s="126" t="s">
        <v>36</v>
      </c>
      <c r="C77" s="126" t="s">
        <v>7</v>
      </c>
      <c r="D77" s="46" t="s">
        <v>67</v>
      </c>
    </row>
    <row r="78" spans="1:4" ht="21" customHeight="1">
      <c r="A78" s="41">
        <v>68</v>
      </c>
      <c r="B78" s="126" t="s">
        <v>36</v>
      </c>
      <c r="C78" s="126" t="s">
        <v>6</v>
      </c>
      <c r="D78" s="46" t="s">
        <v>68</v>
      </c>
    </row>
    <row r="79" spans="1:4" ht="48.75" customHeight="1">
      <c r="A79" s="44">
        <v>69</v>
      </c>
      <c r="B79" s="126" t="s">
        <v>36</v>
      </c>
      <c r="C79" s="126" t="s">
        <v>8</v>
      </c>
      <c r="D79" s="46" t="s">
        <v>9</v>
      </c>
    </row>
    <row r="80" spans="1:4" ht="47.25" customHeight="1">
      <c r="A80" s="41">
        <v>70</v>
      </c>
      <c r="B80" s="122" t="s">
        <v>37</v>
      </c>
      <c r="C80" s="136"/>
      <c r="D80" s="91" t="s">
        <v>715</v>
      </c>
    </row>
    <row r="81" spans="1:4" ht="36" customHeight="1">
      <c r="A81" s="44">
        <v>71</v>
      </c>
      <c r="B81" s="42" t="s">
        <v>37</v>
      </c>
      <c r="C81" s="42" t="s">
        <v>465</v>
      </c>
      <c r="D81" s="45" t="s">
        <v>47</v>
      </c>
    </row>
    <row r="82" spans="1:4" ht="67.5" customHeight="1">
      <c r="A82" s="41">
        <v>72</v>
      </c>
      <c r="B82" s="126" t="s">
        <v>37</v>
      </c>
      <c r="C82" s="131" t="s">
        <v>966</v>
      </c>
      <c r="D82" s="132" t="s">
        <v>967</v>
      </c>
    </row>
    <row r="83" spans="1:4" ht="158.25" customHeight="1">
      <c r="A83" s="44">
        <v>73</v>
      </c>
      <c r="B83" s="126" t="s">
        <v>37</v>
      </c>
      <c r="C83" s="126" t="s">
        <v>968</v>
      </c>
      <c r="D83" s="127" t="s">
        <v>969</v>
      </c>
    </row>
    <row r="84" spans="1:4" ht="81.75" customHeight="1">
      <c r="A84" s="41">
        <v>74</v>
      </c>
      <c r="B84" s="126" t="s">
        <v>37</v>
      </c>
      <c r="C84" s="131" t="s">
        <v>970</v>
      </c>
      <c r="D84" s="132" t="s">
        <v>971</v>
      </c>
    </row>
    <row r="85" spans="1:4" ht="88.5" customHeight="1">
      <c r="A85" s="44">
        <v>75</v>
      </c>
      <c r="B85" s="126" t="s">
        <v>37</v>
      </c>
      <c r="C85" s="133" t="s">
        <v>972</v>
      </c>
      <c r="D85" s="134" t="s">
        <v>973</v>
      </c>
    </row>
    <row r="86" spans="1:4" ht="80.25" customHeight="1">
      <c r="A86" s="41">
        <v>76</v>
      </c>
      <c r="B86" s="126" t="s">
        <v>37</v>
      </c>
      <c r="C86" s="133" t="s">
        <v>974</v>
      </c>
      <c r="D86" s="135" t="s">
        <v>975</v>
      </c>
    </row>
    <row r="87" spans="1:4" ht="73.5" customHeight="1">
      <c r="A87" s="44">
        <v>77</v>
      </c>
      <c r="B87" s="126" t="s">
        <v>37</v>
      </c>
      <c r="C87" s="133" t="s">
        <v>976</v>
      </c>
      <c r="D87" s="135" t="s">
        <v>977</v>
      </c>
    </row>
    <row r="88" spans="1:4" ht="30" customHeight="1">
      <c r="A88" s="41">
        <v>78</v>
      </c>
      <c r="B88" s="126" t="s">
        <v>37</v>
      </c>
      <c r="C88" s="126" t="s">
        <v>7</v>
      </c>
      <c r="D88" s="46" t="s">
        <v>67</v>
      </c>
    </row>
    <row r="89" spans="1:4" ht="22.5" customHeight="1">
      <c r="A89" s="44">
        <v>79</v>
      </c>
      <c r="B89" s="126" t="s">
        <v>37</v>
      </c>
      <c r="C89" s="126" t="s">
        <v>6</v>
      </c>
      <c r="D89" s="46" t="s">
        <v>68</v>
      </c>
    </row>
    <row r="90" spans="1:4" ht="48" customHeight="1">
      <c r="A90" s="41">
        <v>80</v>
      </c>
      <c r="B90" s="126" t="s">
        <v>37</v>
      </c>
      <c r="C90" s="126" t="s">
        <v>8</v>
      </c>
      <c r="D90" s="46" t="s">
        <v>9</v>
      </c>
    </row>
    <row r="91" spans="1:4" ht="34.5" customHeight="1">
      <c r="A91" s="44">
        <v>81</v>
      </c>
      <c r="B91" s="122" t="s">
        <v>25</v>
      </c>
      <c r="C91" s="137"/>
      <c r="D91" s="91" t="s">
        <v>769</v>
      </c>
    </row>
    <row r="92" spans="1:4" ht="75.75" customHeight="1">
      <c r="A92" s="41">
        <v>82</v>
      </c>
      <c r="B92" s="126" t="s">
        <v>25</v>
      </c>
      <c r="C92" s="133" t="s">
        <v>976</v>
      </c>
      <c r="D92" s="135" t="s">
        <v>977</v>
      </c>
    </row>
    <row r="93" spans="1:4" ht="89.25" customHeight="1">
      <c r="A93" s="44">
        <v>83</v>
      </c>
      <c r="B93" s="126" t="s">
        <v>25</v>
      </c>
      <c r="C93" s="133" t="s">
        <v>972</v>
      </c>
      <c r="D93" s="134" t="s">
        <v>973</v>
      </c>
    </row>
    <row r="94" ht="34.5" customHeight="1"/>
    <row r="95" ht="34.5" customHeight="1"/>
    <row r="96" ht="34.5" customHeight="1"/>
    <row r="97" ht="34.5" customHeight="1"/>
    <row r="98" ht="34.5" customHeight="1"/>
    <row r="99" ht="34.5" customHeight="1"/>
    <row r="100" ht="34.5" customHeight="1"/>
    <row r="101" ht="34.5" customHeight="1"/>
    <row r="102" ht="34.5" customHeight="1"/>
    <row r="103" ht="34.5" customHeight="1"/>
    <row r="104" ht="34.5" customHeight="1"/>
    <row r="105" ht="34.5" customHeight="1"/>
    <row r="106" ht="34.5" customHeight="1"/>
    <row r="107" ht="34.5" customHeight="1"/>
    <row r="108" ht="34.5" customHeight="1"/>
    <row r="109" ht="34.5" customHeight="1"/>
    <row r="110" ht="34.5" customHeight="1"/>
    <row r="111" ht="34.5" customHeight="1"/>
    <row r="112" ht="34.5" customHeight="1"/>
    <row r="113" ht="34.5" customHeight="1"/>
    <row r="114" ht="34.5" customHeight="1"/>
    <row r="115" ht="34.5" customHeight="1"/>
    <row r="116" ht="34.5" customHeight="1"/>
    <row r="117" ht="34.5" customHeight="1"/>
    <row r="118" ht="34.5" customHeight="1"/>
    <row r="119" ht="34.5" customHeight="1"/>
    <row r="120" ht="34.5" customHeight="1"/>
    <row r="121" ht="34.5" customHeight="1"/>
    <row r="122" ht="34.5" customHeight="1"/>
    <row r="123" ht="34.5" customHeight="1"/>
    <row r="124" ht="34.5" customHeight="1"/>
    <row r="125" ht="34.5" customHeight="1"/>
    <row r="126" ht="34.5" customHeight="1"/>
    <row r="127" ht="34.5" customHeight="1"/>
    <row r="128" ht="34.5" customHeight="1"/>
    <row r="129" ht="34.5" customHeight="1"/>
    <row r="130" ht="34.5" customHeight="1"/>
    <row r="131" ht="34.5" customHeight="1"/>
    <row r="132" ht="34.5" customHeight="1"/>
    <row r="133" ht="34.5" customHeight="1"/>
    <row r="134" ht="34.5" customHeight="1"/>
    <row r="135" ht="34.5" customHeight="1"/>
    <row r="136" ht="34.5" customHeight="1"/>
    <row r="137" ht="34.5" customHeight="1"/>
    <row r="138" ht="34.5" customHeight="1"/>
    <row r="139" ht="34.5" customHeight="1"/>
    <row r="140" ht="34.5" customHeight="1"/>
    <row r="141" ht="34.5" customHeight="1"/>
  </sheetData>
  <sheetProtection/>
  <mergeCells count="1">
    <mergeCell ref="A8:D8"/>
  </mergeCells>
  <printOptions/>
  <pageMargins left="1.1811023622047245" right="0.984251968503937" top="0.7874015748031497" bottom="0.7874015748031497" header="0.5118110236220472" footer="0.5118110236220472"/>
  <pageSetup fitToHeight="0" fitToWidth="1" horizontalDpi="600" verticalDpi="600" orientation="portrait" paperSize="9" scale="73" r:id="rId1"/>
</worksheet>
</file>

<file path=xl/worksheets/sheet4.xml><?xml version="1.0" encoding="utf-8"?>
<worksheet xmlns="http://schemas.openxmlformats.org/spreadsheetml/2006/main" xmlns:r="http://schemas.openxmlformats.org/officeDocument/2006/relationships">
  <sheetPr>
    <tabColor rgb="FFFFFF00"/>
    <pageSetUpPr fitToPage="1"/>
  </sheetPr>
  <dimension ref="A1:J520"/>
  <sheetViews>
    <sheetView zoomScalePageLayoutView="0" workbookViewId="0" topLeftCell="A509">
      <selection activeCell="B513" sqref="B513"/>
    </sheetView>
  </sheetViews>
  <sheetFormatPr defaultColWidth="9.00390625" defaultRowHeight="12.75"/>
  <cols>
    <col min="1" max="1" width="4.75390625" style="52" customWidth="1"/>
    <col min="2" max="2" width="60.75390625" style="55" customWidth="1"/>
    <col min="3" max="3" width="6.75390625" style="55" customWidth="1"/>
    <col min="4" max="4" width="10.75390625" style="55" customWidth="1"/>
    <col min="5" max="5" width="5.00390625" style="55" customWidth="1"/>
    <col min="6" max="6" width="5.125" style="55" hidden="1" customWidth="1"/>
    <col min="7" max="7" width="11.00390625" style="5" customWidth="1"/>
    <col min="8" max="16384" width="9.125" style="7" customWidth="1"/>
  </cols>
  <sheetData>
    <row r="1" spans="1:7" s="9" customFormat="1" ht="12.75">
      <c r="A1" s="52"/>
      <c r="B1" s="55"/>
      <c r="C1" s="55"/>
      <c r="D1" s="55"/>
      <c r="E1" s="55"/>
      <c r="F1" s="55"/>
      <c r="G1" s="4" t="s">
        <v>33</v>
      </c>
    </row>
    <row r="2" spans="1:7" s="9" customFormat="1" ht="12.75">
      <c r="A2" s="52"/>
      <c r="B2" s="55"/>
      <c r="C2" s="55"/>
      <c r="D2" s="55"/>
      <c r="E2" s="55"/>
      <c r="F2" s="55"/>
      <c r="G2" s="4" t="s">
        <v>111</v>
      </c>
    </row>
    <row r="3" spans="1:7" s="9" customFormat="1" ht="12.75">
      <c r="A3" s="52"/>
      <c r="B3" s="55"/>
      <c r="C3" s="55"/>
      <c r="D3" s="55"/>
      <c r="E3" s="55"/>
      <c r="F3" s="55"/>
      <c r="G3" s="4" t="s">
        <v>38</v>
      </c>
    </row>
    <row r="4" spans="1:7" s="9" customFormat="1" ht="12.75">
      <c r="A4" s="52"/>
      <c r="B4" s="55"/>
      <c r="C4" s="55"/>
      <c r="D4" s="55"/>
      <c r="E4" s="55"/>
      <c r="F4" s="55"/>
      <c r="G4" s="4" t="s">
        <v>39</v>
      </c>
    </row>
    <row r="5" spans="1:7" s="9" customFormat="1" ht="12.75">
      <c r="A5" s="52"/>
      <c r="B5" s="55"/>
      <c r="C5" s="55"/>
      <c r="D5" s="55"/>
      <c r="E5" s="55"/>
      <c r="F5" s="55"/>
      <c r="G5" s="4" t="s">
        <v>38</v>
      </c>
    </row>
    <row r="6" spans="1:7" s="9" customFormat="1" ht="12.75">
      <c r="A6" s="52"/>
      <c r="B6" s="55"/>
      <c r="C6" s="55"/>
      <c r="D6" s="55"/>
      <c r="E6" s="55"/>
      <c r="F6" s="55"/>
      <c r="G6" s="4" t="s">
        <v>931</v>
      </c>
    </row>
    <row r="7" spans="1:7" s="9" customFormat="1" ht="9" customHeight="1">
      <c r="A7" s="52"/>
      <c r="B7" s="55"/>
      <c r="C7" s="55"/>
      <c r="D7" s="55"/>
      <c r="E7" s="55"/>
      <c r="F7" s="55"/>
      <c r="G7" s="4"/>
    </row>
    <row r="8" spans="1:7" s="9" customFormat="1" ht="43.5" customHeight="1">
      <c r="A8" s="175" t="s">
        <v>984</v>
      </c>
      <c r="B8" s="176"/>
      <c r="C8" s="176"/>
      <c r="D8" s="176"/>
      <c r="E8" s="176"/>
      <c r="F8" s="176"/>
      <c r="G8" s="176"/>
    </row>
    <row r="9" spans="2:7" ht="12">
      <c r="B9" s="56"/>
      <c r="C9" s="56"/>
      <c r="D9" s="56"/>
      <c r="E9" s="56"/>
      <c r="F9" s="56"/>
      <c r="G9" s="4"/>
    </row>
    <row r="10" spans="1:7" ht="50.25" customHeight="1">
      <c r="A10" s="158" t="s">
        <v>115</v>
      </c>
      <c r="B10" s="6" t="s">
        <v>330</v>
      </c>
      <c r="C10" s="158" t="s">
        <v>43</v>
      </c>
      <c r="D10" s="158" t="s">
        <v>110</v>
      </c>
      <c r="E10" s="158" t="s">
        <v>113</v>
      </c>
      <c r="F10" s="158"/>
      <c r="G10" s="11" t="s">
        <v>104</v>
      </c>
    </row>
    <row r="11" spans="1:7" ht="12">
      <c r="A11" s="54">
        <v>1</v>
      </c>
      <c r="B11" s="158">
        <v>2</v>
      </c>
      <c r="C11" s="158">
        <v>3</v>
      </c>
      <c r="D11" s="158">
        <v>4</v>
      </c>
      <c r="E11" s="158">
        <v>5</v>
      </c>
      <c r="F11" s="158"/>
      <c r="G11" s="6">
        <v>6</v>
      </c>
    </row>
    <row r="12" spans="1:7" ht="12.75">
      <c r="A12" s="53">
        <v>1</v>
      </c>
      <c r="B12" s="108" t="s">
        <v>26</v>
      </c>
      <c r="C12" s="109" t="s">
        <v>84</v>
      </c>
      <c r="D12" s="109" t="s">
        <v>524</v>
      </c>
      <c r="E12" s="109" t="s">
        <v>40</v>
      </c>
      <c r="F12" s="110">
        <v>94111268</v>
      </c>
      <c r="G12" s="110">
        <f>F12/1000</f>
        <v>94111.268</v>
      </c>
    </row>
    <row r="13" spans="1:7" ht="25.5">
      <c r="A13" s="53">
        <f>A12+1</f>
        <v>2</v>
      </c>
      <c r="B13" s="108" t="s">
        <v>27</v>
      </c>
      <c r="C13" s="109" t="s">
        <v>85</v>
      </c>
      <c r="D13" s="109" t="s">
        <v>524</v>
      </c>
      <c r="E13" s="109" t="s">
        <v>40</v>
      </c>
      <c r="F13" s="110">
        <v>2039992</v>
      </c>
      <c r="G13" s="110">
        <f aca="true" t="shared" si="0" ref="G13:G76">F13/1000</f>
        <v>2039.992</v>
      </c>
    </row>
    <row r="14" spans="1:7" ht="12.75">
      <c r="A14" s="53">
        <f aca="true" t="shared" si="1" ref="A14:A77">A13+1</f>
        <v>3</v>
      </c>
      <c r="B14" s="108" t="s">
        <v>223</v>
      </c>
      <c r="C14" s="109" t="s">
        <v>85</v>
      </c>
      <c r="D14" s="109" t="s">
        <v>525</v>
      </c>
      <c r="E14" s="109" t="s">
        <v>40</v>
      </c>
      <c r="F14" s="110">
        <v>2039992</v>
      </c>
      <c r="G14" s="110">
        <f t="shared" si="0"/>
        <v>2039.992</v>
      </c>
    </row>
    <row r="15" spans="1:7" ht="12.75">
      <c r="A15" s="53">
        <f t="shared" si="1"/>
        <v>4</v>
      </c>
      <c r="B15" s="108" t="s">
        <v>192</v>
      </c>
      <c r="C15" s="109" t="s">
        <v>85</v>
      </c>
      <c r="D15" s="109" t="s">
        <v>526</v>
      </c>
      <c r="E15" s="109" t="s">
        <v>40</v>
      </c>
      <c r="F15" s="110">
        <v>2039992</v>
      </c>
      <c r="G15" s="110">
        <f t="shared" si="0"/>
        <v>2039.992</v>
      </c>
    </row>
    <row r="16" spans="1:7" ht="25.5">
      <c r="A16" s="53">
        <f t="shared" si="1"/>
        <v>5</v>
      </c>
      <c r="B16" s="108" t="s">
        <v>239</v>
      </c>
      <c r="C16" s="109" t="s">
        <v>85</v>
      </c>
      <c r="D16" s="109" t="s">
        <v>526</v>
      </c>
      <c r="E16" s="109" t="s">
        <v>229</v>
      </c>
      <c r="F16" s="110">
        <v>2039992</v>
      </c>
      <c r="G16" s="110">
        <f t="shared" si="0"/>
        <v>2039.992</v>
      </c>
    </row>
    <row r="17" spans="1:7" ht="38.25">
      <c r="A17" s="53">
        <f t="shared" si="1"/>
        <v>6</v>
      </c>
      <c r="B17" s="108" t="s">
        <v>28</v>
      </c>
      <c r="C17" s="109" t="s">
        <v>86</v>
      </c>
      <c r="D17" s="109" t="s">
        <v>524</v>
      </c>
      <c r="E17" s="109" t="s">
        <v>40</v>
      </c>
      <c r="F17" s="110">
        <v>3905200</v>
      </c>
      <c r="G17" s="110">
        <f t="shared" si="0"/>
        <v>3905.2</v>
      </c>
    </row>
    <row r="18" spans="1:7" ht="12.75">
      <c r="A18" s="53">
        <f t="shared" si="1"/>
        <v>7</v>
      </c>
      <c r="B18" s="108" t="s">
        <v>223</v>
      </c>
      <c r="C18" s="109" t="s">
        <v>86</v>
      </c>
      <c r="D18" s="109" t="s">
        <v>525</v>
      </c>
      <c r="E18" s="109" t="s">
        <v>40</v>
      </c>
      <c r="F18" s="110">
        <v>3905200</v>
      </c>
      <c r="G18" s="110">
        <f t="shared" si="0"/>
        <v>3905.2</v>
      </c>
    </row>
    <row r="19" spans="1:7" ht="25.5">
      <c r="A19" s="53">
        <f t="shared" si="1"/>
        <v>8</v>
      </c>
      <c r="B19" s="108" t="s">
        <v>240</v>
      </c>
      <c r="C19" s="109" t="s">
        <v>86</v>
      </c>
      <c r="D19" s="109" t="s">
        <v>527</v>
      </c>
      <c r="E19" s="109" t="s">
        <v>40</v>
      </c>
      <c r="F19" s="110">
        <v>1946970</v>
      </c>
      <c r="G19" s="110">
        <f t="shared" si="0"/>
        <v>1946.97</v>
      </c>
    </row>
    <row r="20" spans="1:7" ht="25.5">
      <c r="A20" s="53">
        <f t="shared" si="1"/>
        <v>9</v>
      </c>
      <c r="B20" s="108" t="s">
        <v>239</v>
      </c>
      <c r="C20" s="109" t="s">
        <v>86</v>
      </c>
      <c r="D20" s="109" t="s">
        <v>527</v>
      </c>
      <c r="E20" s="109" t="s">
        <v>229</v>
      </c>
      <c r="F20" s="110">
        <v>1873320</v>
      </c>
      <c r="G20" s="110">
        <f t="shared" si="0"/>
        <v>1873.32</v>
      </c>
    </row>
    <row r="21" spans="1:7" ht="25.5">
      <c r="A21" s="53">
        <f t="shared" si="1"/>
        <v>10</v>
      </c>
      <c r="B21" s="108" t="s">
        <v>241</v>
      </c>
      <c r="C21" s="109" t="s">
        <v>86</v>
      </c>
      <c r="D21" s="109" t="s">
        <v>527</v>
      </c>
      <c r="E21" s="109" t="s">
        <v>230</v>
      </c>
      <c r="F21" s="110">
        <v>73650</v>
      </c>
      <c r="G21" s="110">
        <f t="shared" si="0"/>
        <v>73.65</v>
      </c>
    </row>
    <row r="22" spans="1:7" ht="25.5">
      <c r="A22" s="53">
        <f t="shared" si="1"/>
        <v>11</v>
      </c>
      <c r="B22" s="108" t="s">
        <v>326</v>
      </c>
      <c r="C22" s="109" t="s">
        <v>86</v>
      </c>
      <c r="D22" s="109" t="s">
        <v>680</v>
      </c>
      <c r="E22" s="109" t="s">
        <v>40</v>
      </c>
      <c r="F22" s="110">
        <v>1778230</v>
      </c>
      <c r="G22" s="110">
        <f t="shared" si="0"/>
        <v>1778.23</v>
      </c>
    </row>
    <row r="23" spans="1:7" ht="25.5">
      <c r="A23" s="53">
        <f t="shared" si="1"/>
        <v>12</v>
      </c>
      <c r="B23" s="108" t="s">
        <v>239</v>
      </c>
      <c r="C23" s="109" t="s">
        <v>86</v>
      </c>
      <c r="D23" s="109" t="s">
        <v>680</v>
      </c>
      <c r="E23" s="109" t="s">
        <v>229</v>
      </c>
      <c r="F23" s="110">
        <v>1778230</v>
      </c>
      <c r="G23" s="110">
        <f t="shared" si="0"/>
        <v>1778.23</v>
      </c>
    </row>
    <row r="24" spans="1:7" ht="25.5">
      <c r="A24" s="53">
        <f t="shared" si="1"/>
        <v>13</v>
      </c>
      <c r="B24" s="108" t="s">
        <v>432</v>
      </c>
      <c r="C24" s="109" t="s">
        <v>86</v>
      </c>
      <c r="D24" s="109" t="s">
        <v>681</v>
      </c>
      <c r="E24" s="109" t="s">
        <v>40</v>
      </c>
      <c r="F24" s="110">
        <v>180000</v>
      </c>
      <c r="G24" s="110">
        <f t="shared" si="0"/>
        <v>180</v>
      </c>
    </row>
    <row r="25" spans="1:7" ht="25.5">
      <c r="A25" s="53">
        <f t="shared" si="1"/>
        <v>14</v>
      </c>
      <c r="B25" s="108" t="s">
        <v>239</v>
      </c>
      <c r="C25" s="109" t="s">
        <v>86</v>
      </c>
      <c r="D25" s="109" t="s">
        <v>681</v>
      </c>
      <c r="E25" s="109" t="s">
        <v>229</v>
      </c>
      <c r="F25" s="110">
        <v>180000</v>
      </c>
      <c r="G25" s="110">
        <f t="shared" si="0"/>
        <v>180</v>
      </c>
    </row>
    <row r="26" spans="1:7" ht="38.25">
      <c r="A26" s="53">
        <f t="shared" si="1"/>
        <v>15</v>
      </c>
      <c r="B26" s="108" t="s">
        <v>29</v>
      </c>
      <c r="C26" s="109" t="s">
        <v>87</v>
      </c>
      <c r="D26" s="109" t="s">
        <v>524</v>
      </c>
      <c r="E26" s="109" t="s">
        <v>40</v>
      </c>
      <c r="F26" s="110">
        <v>30810980</v>
      </c>
      <c r="G26" s="110">
        <f t="shared" si="0"/>
        <v>30810.98</v>
      </c>
    </row>
    <row r="27" spans="1:7" ht="12.75">
      <c r="A27" s="53">
        <f t="shared" si="1"/>
        <v>16</v>
      </c>
      <c r="B27" s="108" t="s">
        <v>223</v>
      </c>
      <c r="C27" s="109" t="s">
        <v>87</v>
      </c>
      <c r="D27" s="109" t="s">
        <v>525</v>
      </c>
      <c r="E27" s="109" t="s">
        <v>40</v>
      </c>
      <c r="F27" s="110">
        <v>30810980</v>
      </c>
      <c r="G27" s="110">
        <f t="shared" si="0"/>
        <v>30810.98</v>
      </c>
    </row>
    <row r="28" spans="1:7" ht="25.5">
      <c r="A28" s="53">
        <f t="shared" si="1"/>
        <v>17</v>
      </c>
      <c r="B28" s="108" t="s">
        <v>240</v>
      </c>
      <c r="C28" s="109" t="s">
        <v>87</v>
      </c>
      <c r="D28" s="109" t="s">
        <v>527</v>
      </c>
      <c r="E28" s="109" t="s">
        <v>40</v>
      </c>
      <c r="F28" s="110">
        <v>30810980</v>
      </c>
      <c r="G28" s="110">
        <f t="shared" si="0"/>
        <v>30810.98</v>
      </c>
    </row>
    <row r="29" spans="1:7" ht="27.75" customHeight="1">
      <c r="A29" s="53">
        <f t="shared" si="1"/>
        <v>18</v>
      </c>
      <c r="B29" s="108" t="s">
        <v>239</v>
      </c>
      <c r="C29" s="109" t="s">
        <v>87</v>
      </c>
      <c r="D29" s="109" t="s">
        <v>527</v>
      </c>
      <c r="E29" s="109" t="s">
        <v>229</v>
      </c>
      <c r="F29" s="110">
        <v>30789774</v>
      </c>
      <c r="G29" s="110">
        <f t="shared" si="0"/>
        <v>30789.774</v>
      </c>
    </row>
    <row r="30" spans="1:7" ht="25.5">
      <c r="A30" s="53">
        <f t="shared" si="1"/>
        <v>19</v>
      </c>
      <c r="B30" s="108" t="s">
        <v>241</v>
      </c>
      <c r="C30" s="109" t="s">
        <v>87</v>
      </c>
      <c r="D30" s="109" t="s">
        <v>527</v>
      </c>
      <c r="E30" s="109" t="s">
        <v>230</v>
      </c>
      <c r="F30" s="110">
        <v>21000</v>
      </c>
      <c r="G30" s="110">
        <f t="shared" si="0"/>
        <v>21</v>
      </c>
    </row>
    <row r="31" spans="1:7" ht="12.75">
      <c r="A31" s="53">
        <f t="shared" si="1"/>
        <v>20</v>
      </c>
      <c r="B31" s="108" t="s">
        <v>248</v>
      </c>
      <c r="C31" s="109" t="s">
        <v>87</v>
      </c>
      <c r="D31" s="109" t="s">
        <v>527</v>
      </c>
      <c r="E31" s="109" t="s">
        <v>232</v>
      </c>
      <c r="F31" s="110">
        <v>206</v>
      </c>
      <c r="G31" s="110">
        <f t="shared" si="0"/>
        <v>0.206</v>
      </c>
    </row>
    <row r="32" spans="1:7" ht="12.75">
      <c r="A32" s="53">
        <f t="shared" si="1"/>
        <v>21</v>
      </c>
      <c r="B32" s="108" t="s">
        <v>1069</v>
      </c>
      <c r="C32" s="109" t="s">
        <v>992</v>
      </c>
      <c r="D32" s="109" t="s">
        <v>524</v>
      </c>
      <c r="E32" s="109" t="s">
        <v>40</v>
      </c>
      <c r="F32" s="110">
        <v>31000</v>
      </c>
      <c r="G32" s="110">
        <f t="shared" si="0"/>
        <v>31</v>
      </c>
    </row>
    <row r="33" spans="1:7" ht="24.75" customHeight="1">
      <c r="A33" s="53">
        <f t="shared" si="1"/>
        <v>22</v>
      </c>
      <c r="B33" s="108" t="s">
        <v>223</v>
      </c>
      <c r="C33" s="109" t="s">
        <v>992</v>
      </c>
      <c r="D33" s="109" t="s">
        <v>525</v>
      </c>
      <c r="E33" s="109" t="s">
        <v>40</v>
      </c>
      <c r="F33" s="110">
        <v>31000</v>
      </c>
      <c r="G33" s="110">
        <f t="shared" si="0"/>
        <v>31</v>
      </c>
    </row>
    <row r="34" spans="1:7" ht="63.75">
      <c r="A34" s="53">
        <f t="shared" si="1"/>
        <v>23</v>
      </c>
      <c r="B34" s="108" t="s">
        <v>919</v>
      </c>
      <c r="C34" s="109" t="s">
        <v>992</v>
      </c>
      <c r="D34" s="109" t="s">
        <v>740</v>
      </c>
      <c r="E34" s="109" t="s">
        <v>40</v>
      </c>
      <c r="F34" s="110">
        <v>31000</v>
      </c>
      <c r="G34" s="110">
        <f t="shared" si="0"/>
        <v>31</v>
      </c>
    </row>
    <row r="35" spans="1:7" ht="12.75">
      <c r="A35" s="53">
        <f t="shared" si="1"/>
        <v>24</v>
      </c>
      <c r="B35" s="108" t="s">
        <v>1070</v>
      </c>
      <c r="C35" s="109" t="s">
        <v>992</v>
      </c>
      <c r="D35" s="109" t="s">
        <v>740</v>
      </c>
      <c r="E35" s="109" t="s">
        <v>994</v>
      </c>
      <c r="F35" s="110">
        <v>31000</v>
      </c>
      <c r="G35" s="110">
        <f t="shared" si="0"/>
        <v>31</v>
      </c>
    </row>
    <row r="36" spans="1:7" ht="38.25">
      <c r="A36" s="53">
        <f t="shared" si="1"/>
        <v>25</v>
      </c>
      <c r="B36" s="108" t="s">
        <v>122</v>
      </c>
      <c r="C36" s="109" t="s">
        <v>121</v>
      </c>
      <c r="D36" s="109" t="s">
        <v>524</v>
      </c>
      <c r="E36" s="109" t="s">
        <v>40</v>
      </c>
      <c r="F36" s="110">
        <v>18800930</v>
      </c>
      <c r="G36" s="110">
        <f t="shared" si="0"/>
        <v>18800.93</v>
      </c>
    </row>
    <row r="37" spans="1:7" ht="12.75">
      <c r="A37" s="53">
        <f t="shared" si="1"/>
        <v>26</v>
      </c>
      <c r="B37" s="108" t="s">
        <v>223</v>
      </c>
      <c r="C37" s="109" t="s">
        <v>121</v>
      </c>
      <c r="D37" s="109" t="s">
        <v>525</v>
      </c>
      <c r="E37" s="109" t="s">
        <v>40</v>
      </c>
      <c r="F37" s="110">
        <v>18800930</v>
      </c>
      <c r="G37" s="110">
        <f t="shared" si="0"/>
        <v>18800.93</v>
      </c>
    </row>
    <row r="38" spans="1:7" ht="25.5">
      <c r="A38" s="53">
        <f t="shared" si="1"/>
        <v>27</v>
      </c>
      <c r="B38" s="108" t="s">
        <v>240</v>
      </c>
      <c r="C38" s="109" t="s">
        <v>121</v>
      </c>
      <c r="D38" s="109" t="s">
        <v>527</v>
      </c>
      <c r="E38" s="109" t="s">
        <v>40</v>
      </c>
      <c r="F38" s="110">
        <v>17555817.47</v>
      </c>
      <c r="G38" s="110">
        <f t="shared" si="0"/>
        <v>17555.817469999998</v>
      </c>
    </row>
    <row r="39" spans="1:7" ht="25.5">
      <c r="A39" s="53">
        <f t="shared" si="1"/>
        <v>28</v>
      </c>
      <c r="B39" s="108" t="s">
        <v>239</v>
      </c>
      <c r="C39" s="109" t="s">
        <v>121</v>
      </c>
      <c r="D39" s="109" t="s">
        <v>527</v>
      </c>
      <c r="E39" s="109" t="s">
        <v>229</v>
      </c>
      <c r="F39" s="110">
        <v>15597847.47</v>
      </c>
      <c r="G39" s="110">
        <f t="shared" si="0"/>
        <v>15597.84747</v>
      </c>
    </row>
    <row r="40" spans="1:7" ht="25.5">
      <c r="A40" s="53">
        <f t="shared" si="1"/>
        <v>29</v>
      </c>
      <c r="B40" s="108" t="s">
        <v>241</v>
      </c>
      <c r="C40" s="109" t="s">
        <v>121</v>
      </c>
      <c r="D40" s="109" t="s">
        <v>527</v>
      </c>
      <c r="E40" s="109" t="s">
        <v>230</v>
      </c>
      <c r="F40" s="110">
        <v>1957970</v>
      </c>
      <c r="G40" s="110">
        <f t="shared" si="0"/>
        <v>1957.97</v>
      </c>
    </row>
    <row r="41" spans="1:7" ht="25.5">
      <c r="A41" s="53">
        <f t="shared" si="1"/>
        <v>30</v>
      </c>
      <c r="B41" s="108" t="s">
        <v>327</v>
      </c>
      <c r="C41" s="109" t="s">
        <v>121</v>
      </c>
      <c r="D41" s="109" t="s">
        <v>682</v>
      </c>
      <c r="E41" s="109" t="s">
        <v>40</v>
      </c>
      <c r="F41" s="110">
        <v>1245112.53</v>
      </c>
      <c r="G41" s="110">
        <f t="shared" si="0"/>
        <v>1245.11253</v>
      </c>
    </row>
    <row r="42" spans="1:7" ht="25.5">
      <c r="A42" s="53">
        <f t="shared" si="1"/>
        <v>31</v>
      </c>
      <c r="B42" s="108" t="s">
        <v>239</v>
      </c>
      <c r="C42" s="109" t="s">
        <v>121</v>
      </c>
      <c r="D42" s="109" t="s">
        <v>682</v>
      </c>
      <c r="E42" s="109" t="s">
        <v>229</v>
      </c>
      <c r="F42" s="110">
        <v>1245112.53</v>
      </c>
      <c r="G42" s="110">
        <f t="shared" si="0"/>
        <v>1245.11253</v>
      </c>
    </row>
    <row r="43" spans="1:7" ht="12.75">
      <c r="A43" s="53">
        <f t="shared" si="1"/>
        <v>32</v>
      </c>
      <c r="B43" s="108" t="s">
        <v>30</v>
      </c>
      <c r="C43" s="109" t="s">
        <v>193</v>
      </c>
      <c r="D43" s="109" t="s">
        <v>524</v>
      </c>
      <c r="E43" s="109" t="s">
        <v>40</v>
      </c>
      <c r="F43" s="110">
        <v>1000000</v>
      </c>
      <c r="G43" s="110">
        <f t="shared" si="0"/>
        <v>1000</v>
      </c>
    </row>
    <row r="44" spans="1:7" ht="12.75">
      <c r="A44" s="53">
        <f t="shared" si="1"/>
        <v>33</v>
      </c>
      <c r="B44" s="108" t="s">
        <v>223</v>
      </c>
      <c r="C44" s="109" t="s">
        <v>193</v>
      </c>
      <c r="D44" s="109" t="s">
        <v>525</v>
      </c>
      <c r="E44" s="109" t="s">
        <v>40</v>
      </c>
      <c r="F44" s="110">
        <v>1000000</v>
      </c>
      <c r="G44" s="110">
        <f t="shared" si="0"/>
        <v>1000</v>
      </c>
    </row>
    <row r="45" spans="1:7" ht="12.75">
      <c r="A45" s="53">
        <f t="shared" si="1"/>
        <v>34</v>
      </c>
      <c r="B45" s="108" t="s">
        <v>194</v>
      </c>
      <c r="C45" s="109" t="s">
        <v>193</v>
      </c>
      <c r="D45" s="109" t="s">
        <v>528</v>
      </c>
      <c r="E45" s="109" t="s">
        <v>40</v>
      </c>
      <c r="F45" s="110">
        <v>1000000</v>
      </c>
      <c r="G45" s="110">
        <f t="shared" si="0"/>
        <v>1000</v>
      </c>
    </row>
    <row r="46" spans="1:7" ht="12.75">
      <c r="A46" s="53">
        <f t="shared" si="1"/>
        <v>35</v>
      </c>
      <c r="B46" s="108" t="s">
        <v>242</v>
      </c>
      <c r="C46" s="109" t="s">
        <v>193</v>
      </c>
      <c r="D46" s="109" t="s">
        <v>528</v>
      </c>
      <c r="E46" s="109" t="s">
        <v>224</v>
      </c>
      <c r="F46" s="110">
        <v>1000000</v>
      </c>
      <c r="G46" s="110">
        <f t="shared" si="0"/>
        <v>1000</v>
      </c>
    </row>
    <row r="47" spans="1:7" ht="12.75">
      <c r="A47" s="53">
        <f t="shared" si="1"/>
        <v>36</v>
      </c>
      <c r="B47" s="108" t="s">
        <v>31</v>
      </c>
      <c r="C47" s="109" t="s">
        <v>195</v>
      </c>
      <c r="D47" s="109" t="s">
        <v>524</v>
      </c>
      <c r="E47" s="109" t="s">
        <v>40</v>
      </c>
      <c r="F47" s="110">
        <v>37523166</v>
      </c>
      <c r="G47" s="110">
        <f t="shared" si="0"/>
        <v>37523.166</v>
      </c>
    </row>
    <row r="48" spans="1:7" ht="51">
      <c r="A48" s="53">
        <f t="shared" si="1"/>
        <v>37</v>
      </c>
      <c r="B48" s="108" t="s">
        <v>825</v>
      </c>
      <c r="C48" s="109" t="s">
        <v>195</v>
      </c>
      <c r="D48" s="109" t="s">
        <v>529</v>
      </c>
      <c r="E48" s="109" t="s">
        <v>40</v>
      </c>
      <c r="F48" s="110">
        <v>26544500</v>
      </c>
      <c r="G48" s="110">
        <f t="shared" si="0"/>
        <v>26544.5</v>
      </c>
    </row>
    <row r="49" spans="1:7" ht="38.25">
      <c r="A49" s="53">
        <f t="shared" si="1"/>
        <v>38</v>
      </c>
      <c r="B49" s="108" t="s">
        <v>433</v>
      </c>
      <c r="C49" s="109" t="s">
        <v>195</v>
      </c>
      <c r="D49" s="109" t="s">
        <v>530</v>
      </c>
      <c r="E49" s="109" t="s">
        <v>40</v>
      </c>
      <c r="F49" s="110">
        <v>21159500</v>
      </c>
      <c r="G49" s="110">
        <f t="shared" si="0"/>
        <v>21159.5</v>
      </c>
    </row>
    <row r="50" spans="1:7" ht="12.75">
      <c r="A50" s="53">
        <f t="shared" si="1"/>
        <v>39</v>
      </c>
      <c r="B50" s="108" t="s">
        <v>247</v>
      </c>
      <c r="C50" s="109" t="s">
        <v>195</v>
      </c>
      <c r="D50" s="109" t="s">
        <v>530</v>
      </c>
      <c r="E50" s="109" t="s">
        <v>231</v>
      </c>
      <c r="F50" s="110">
        <v>12374195</v>
      </c>
      <c r="G50" s="110">
        <f t="shared" si="0"/>
        <v>12374.195</v>
      </c>
    </row>
    <row r="51" spans="1:7" ht="25.5">
      <c r="A51" s="53">
        <f t="shared" si="1"/>
        <v>40</v>
      </c>
      <c r="B51" s="108" t="s">
        <v>241</v>
      </c>
      <c r="C51" s="109" t="s">
        <v>195</v>
      </c>
      <c r="D51" s="109" t="s">
        <v>530</v>
      </c>
      <c r="E51" s="109" t="s">
        <v>230</v>
      </c>
      <c r="F51" s="110">
        <v>8771935</v>
      </c>
      <c r="G51" s="110">
        <f t="shared" si="0"/>
        <v>8771.935</v>
      </c>
    </row>
    <row r="52" spans="1:7" ht="12.75">
      <c r="A52" s="53">
        <f t="shared" si="1"/>
        <v>41</v>
      </c>
      <c r="B52" s="108" t="s">
        <v>248</v>
      </c>
      <c r="C52" s="109" t="s">
        <v>195</v>
      </c>
      <c r="D52" s="109" t="s">
        <v>530</v>
      </c>
      <c r="E52" s="109" t="s">
        <v>232</v>
      </c>
      <c r="F52" s="110">
        <v>13370</v>
      </c>
      <c r="G52" s="110">
        <f t="shared" si="0"/>
        <v>13.37</v>
      </c>
    </row>
    <row r="53" spans="1:7" ht="51">
      <c r="A53" s="53">
        <f t="shared" si="1"/>
        <v>42</v>
      </c>
      <c r="B53" s="108" t="s">
        <v>243</v>
      </c>
      <c r="C53" s="109" t="s">
        <v>195</v>
      </c>
      <c r="D53" s="109" t="s">
        <v>531</v>
      </c>
      <c r="E53" s="109" t="s">
        <v>40</v>
      </c>
      <c r="F53" s="110">
        <v>50000</v>
      </c>
      <c r="G53" s="110">
        <f t="shared" si="0"/>
        <v>50</v>
      </c>
    </row>
    <row r="54" spans="1:7" ht="25.5">
      <c r="A54" s="53">
        <f t="shared" si="1"/>
        <v>43</v>
      </c>
      <c r="B54" s="108" t="s">
        <v>241</v>
      </c>
      <c r="C54" s="109" t="s">
        <v>195</v>
      </c>
      <c r="D54" s="109" t="s">
        <v>531</v>
      </c>
      <c r="E54" s="109" t="s">
        <v>230</v>
      </c>
      <c r="F54" s="110">
        <v>50000</v>
      </c>
      <c r="G54" s="110">
        <f t="shared" si="0"/>
        <v>50</v>
      </c>
    </row>
    <row r="55" spans="1:7" ht="38.25">
      <c r="A55" s="53">
        <f t="shared" si="1"/>
        <v>44</v>
      </c>
      <c r="B55" s="108" t="s">
        <v>1071</v>
      </c>
      <c r="C55" s="109" t="s">
        <v>195</v>
      </c>
      <c r="D55" s="109" t="s">
        <v>532</v>
      </c>
      <c r="E55" s="109" t="s">
        <v>40</v>
      </c>
      <c r="F55" s="110">
        <v>100000</v>
      </c>
      <c r="G55" s="110">
        <f t="shared" si="0"/>
        <v>100</v>
      </c>
    </row>
    <row r="56" spans="1:7" ht="25.5">
      <c r="A56" s="53">
        <f t="shared" si="1"/>
        <v>45</v>
      </c>
      <c r="B56" s="108" t="s">
        <v>241</v>
      </c>
      <c r="C56" s="109" t="s">
        <v>195</v>
      </c>
      <c r="D56" s="109" t="s">
        <v>532</v>
      </c>
      <c r="E56" s="109" t="s">
        <v>230</v>
      </c>
      <c r="F56" s="110">
        <v>100000</v>
      </c>
      <c r="G56" s="110">
        <f t="shared" si="0"/>
        <v>100</v>
      </c>
    </row>
    <row r="57" spans="1:7" ht="12.75">
      <c r="A57" s="53">
        <f t="shared" si="1"/>
        <v>46</v>
      </c>
      <c r="B57" s="108" t="s">
        <v>716</v>
      </c>
      <c r="C57" s="109" t="s">
        <v>195</v>
      </c>
      <c r="D57" s="109" t="s">
        <v>717</v>
      </c>
      <c r="E57" s="109" t="s">
        <v>40</v>
      </c>
      <c r="F57" s="110">
        <v>590000</v>
      </c>
      <c r="G57" s="110">
        <f t="shared" si="0"/>
        <v>590</v>
      </c>
    </row>
    <row r="58" spans="1:7" ht="25.5">
      <c r="A58" s="53">
        <f t="shared" si="1"/>
        <v>47</v>
      </c>
      <c r="B58" s="108" t="s">
        <v>239</v>
      </c>
      <c r="C58" s="109" t="s">
        <v>195</v>
      </c>
      <c r="D58" s="109" t="s">
        <v>717</v>
      </c>
      <c r="E58" s="109" t="s">
        <v>229</v>
      </c>
      <c r="F58" s="110">
        <v>210000</v>
      </c>
      <c r="G58" s="110">
        <f t="shared" si="0"/>
        <v>210</v>
      </c>
    </row>
    <row r="59" spans="1:7" ht="25.5">
      <c r="A59" s="53">
        <f t="shared" si="1"/>
        <v>48</v>
      </c>
      <c r="B59" s="108" t="s">
        <v>241</v>
      </c>
      <c r="C59" s="109" t="s">
        <v>195</v>
      </c>
      <c r="D59" s="109" t="s">
        <v>717</v>
      </c>
      <c r="E59" s="109" t="s">
        <v>230</v>
      </c>
      <c r="F59" s="110">
        <v>380000</v>
      </c>
      <c r="G59" s="110">
        <f t="shared" si="0"/>
        <v>380</v>
      </c>
    </row>
    <row r="60" spans="1:7" ht="12.75">
      <c r="A60" s="53">
        <f t="shared" si="1"/>
        <v>49</v>
      </c>
      <c r="B60" s="108" t="s">
        <v>718</v>
      </c>
      <c r="C60" s="109" t="s">
        <v>195</v>
      </c>
      <c r="D60" s="109" t="s">
        <v>533</v>
      </c>
      <c r="E60" s="109" t="s">
        <v>40</v>
      </c>
      <c r="F60" s="110">
        <v>500000</v>
      </c>
      <c r="G60" s="110">
        <f t="shared" si="0"/>
        <v>500</v>
      </c>
    </row>
    <row r="61" spans="1:7" ht="25.5">
      <c r="A61" s="53">
        <f t="shared" si="1"/>
        <v>50</v>
      </c>
      <c r="B61" s="108" t="s">
        <v>241</v>
      </c>
      <c r="C61" s="109" t="s">
        <v>195</v>
      </c>
      <c r="D61" s="109" t="s">
        <v>533</v>
      </c>
      <c r="E61" s="109" t="s">
        <v>230</v>
      </c>
      <c r="F61" s="110">
        <v>344831</v>
      </c>
      <c r="G61" s="110">
        <f t="shared" si="0"/>
        <v>344.831</v>
      </c>
    </row>
    <row r="62" spans="1:7" ht="12.75">
      <c r="A62" s="53">
        <f t="shared" si="1"/>
        <v>51</v>
      </c>
      <c r="B62" s="108" t="s">
        <v>683</v>
      </c>
      <c r="C62" s="109" t="s">
        <v>195</v>
      </c>
      <c r="D62" s="109" t="s">
        <v>533</v>
      </c>
      <c r="E62" s="109" t="s">
        <v>535</v>
      </c>
      <c r="F62" s="110">
        <v>155169</v>
      </c>
      <c r="G62" s="110">
        <f t="shared" si="0"/>
        <v>155.169</v>
      </c>
    </row>
    <row r="63" spans="1:7" ht="25.5">
      <c r="A63" s="53">
        <f t="shared" si="1"/>
        <v>52</v>
      </c>
      <c r="B63" s="108" t="s">
        <v>719</v>
      </c>
      <c r="C63" s="109" t="s">
        <v>195</v>
      </c>
      <c r="D63" s="109" t="s">
        <v>720</v>
      </c>
      <c r="E63" s="109" t="s">
        <v>40</v>
      </c>
      <c r="F63" s="110">
        <v>300000</v>
      </c>
      <c r="G63" s="110">
        <f t="shared" si="0"/>
        <v>300</v>
      </c>
    </row>
    <row r="64" spans="1:7" ht="25.5">
      <c r="A64" s="53">
        <f t="shared" si="1"/>
        <v>53</v>
      </c>
      <c r="B64" s="108" t="s">
        <v>241</v>
      </c>
      <c r="C64" s="109" t="s">
        <v>195</v>
      </c>
      <c r="D64" s="109" t="s">
        <v>720</v>
      </c>
      <c r="E64" s="109" t="s">
        <v>230</v>
      </c>
      <c r="F64" s="110">
        <v>300000</v>
      </c>
      <c r="G64" s="110">
        <f t="shared" si="0"/>
        <v>300</v>
      </c>
    </row>
    <row r="65" spans="1:7" ht="25.5">
      <c r="A65" s="53">
        <f t="shared" si="1"/>
        <v>54</v>
      </c>
      <c r="B65" s="108" t="s">
        <v>721</v>
      </c>
      <c r="C65" s="109" t="s">
        <v>195</v>
      </c>
      <c r="D65" s="109" t="s">
        <v>536</v>
      </c>
      <c r="E65" s="109" t="s">
        <v>40</v>
      </c>
      <c r="F65" s="110">
        <v>675000</v>
      </c>
      <c r="G65" s="110">
        <f t="shared" si="0"/>
        <v>675</v>
      </c>
    </row>
    <row r="66" spans="1:7" ht="25.5">
      <c r="A66" s="53">
        <f t="shared" si="1"/>
        <v>55</v>
      </c>
      <c r="B66" s="108" t="s">
        <v>241</v>
      </c>
      <c r="C66" s="109" t="s">
        <v>195</v>
      </c>
      <c r="D66" s="109" t="s">
        <v>536</v>
      </c>
      <c r="E66" s="109" t="s">
        <v>230</v>
      </c>
      <c r="F66" s="110">
        <v>675000</v>
      </c>
      <c r="G66" s="110">
        <f t="shared" si="0"/>
        <v>675</v>
      </c>
    </row>
    <row r="67" spans="1:7" ht="25.5">
      <c r="A67" s="53">
        <f t="shared" si="1"/>
        <v>56</v>
      </c>
      <c r="B67" s="108" t="s">
        <v>244</v>
      </c>
      <c r="C67" s="109" t="s">
        <v>195</v>
      </c>
      <c r="D67" s="109" t="s">
        <v>722</v>
      </c>
      <c r="E67" s="109" t="s">
        <v>40</v>
      </c>
      <c r="F67" s="110">
        <v>100000</v>
      </c>
      <c r="G67" s="110">
        <f t="shared" si="0"/>
        <v>100</v>
      </c>
    </row>
    <row r="68" spans="1:7" ht="25.5">
      <c r="A68" s="53">
        <f t="shared" si="1"/>
        <v>57</v>
      </c>
      <c r="B68" s="108" t="s">
        <v>241</v>
      </c>
      <c r="C68" s="109" t="s">
        <v>195</v>
      </c>
      <c r="D68" s="109" t="s">
        <v>722</v>
      </c>
      <c r="E68" s="109" t="s">
        <v>230</v>
      </c>
      <c r="F68" s="110">
        <v>100000</v>
      </c>
      <c r="G68" s="110">
        <f t="shared" si="0"/>
        <v>100</v>
      </c>
    </row>
    <row r="69" spans="1:7" ht="25.5">
      <c r="A69" s="53">
        <f t="shared" si="1"/>
        <v>58</v>
      </c>
      <c r="B69" s="108" t="s">
        <v>245</v>
      </c>
      <c r="C69" s="109" t="s">
        <v>195</v>
      </c>
      <c r="D69" s="109" t="s">
        <v>537</v>
      </c>
      <c r="E69" s="109" t="s">
        <v>40</v>
      </c>
      <c r="F69" s="110">
        <v>50000</v>
      </c>
      <c r="G69" s="110">
        <f t="shared" si="0"/>
        <v>50</v>
      </c>
    </row>
    <row r="70" spans="1:7" ht="12.75">
      <c r="A70" s="53">
        <f t="shared" si="1"/>
        <v>59</v>
      </c>
      <c r="B70" s="108" t="s">
        <v>248</v>
      </c>
      <c r="C70" s="109" t="s">
        <v>195</v>
      </c>
      <c r="D70" s="109" t="s">
        <v>537</v>
      </c>
      <c r="E70" s="109" t="s">
        <v>232</v>
      </c>
      <c r="F70" s="110">
        <v>50000</v>
      </c>
      <c r="G70" s="110">
        <f t="shared" si="0"/>
        <v>50</v>
      </c>
    </row>
    <row r="71" spans="1:7" ht="12.75">
      <c r="A71" s="53">
        <f t="shared" si="1"/>
        <v>60</v>
      </c>
      <c r="B71" s="108" t="s">
        <v>826</v>
      </c>
      <c r="C71" s="109" t="s">
        <v>195</v>
      </c>
      <c r="D71" s="109" t="s">
        <v>810</v>
      </c>
      <c r="E71" s="109" t="s">
        <v>40</v>
      </c>
      <c r="F71" s="110">
        <v>155000</v>
      </c>
      <c r="G71" s="110">
        <f t="shared" si="0"/>
        <v>155</v>
      </c>
    </row>
    <row r="72" spans="1:7" ht="25.5">
      <c r="A72" s="53">
        <f t="shared" si="1"/>
        <v>61</v>
      </c>
      <c r="B72" s="108" t="s">
        <v>241</v>
      </c>
      <c r="C72" s="109" t="s">
        <v>195</v>
      </c>
      <c r="D72" s="109" t="s">
        <v>810</v>
      </c>
      <c r="E72" s="109" t="s">
        <v>230</v>
      </c>
      <c r="F72" s="110">
        <v>155000</v>
      </c>
      <c r="G72" s="110">
        <f t="shared" si="0"/>
        <v>155</v>
      </c>
    </row>
    <row r="73" spans="1:7" ht="63.75">
      <c r="A73" s="53">
        <f t="shared" si="1"/>
        <v>62</v>
      </c>
      <c r="B73" s="108" t="s">
        <v>909</v>
      </c>
      <c r="C73" s="109" t="s">
        <v>195</v>
      </c>
      <c r="D73" s="109" t="s">
        <v>723</v>
      </c>
      <c r="E73" s="109" t="s">
        <v>40</v>
      </c>
      <c r="F73" s="110">
        <v>357000</v>
      </c>
      <c r="G73" s="110">
        <f t="shared" si="0"/>
        <v>357</v>
      </c>
    </row>
    <row r="74" spans="1:7" ht="25.5">
      <c r="A74" s="53">
        <f t="shared" si="1"/>
        <v>63</v>
      </c>
      <c r="B74" s="108" t="s">
        <v>241</v>
      </c>
      <c r="C74" s="109" t="s">
        <v>195</v>
      </c>
      <c r="D74" s="109" t="s">
        <v>723</v>
      </c>
      <c r="E74" s="109" t="s">
        <v>230</v>
      </c>
      <c r="F74" s="110">
        <v>357000</v>
      </c>
      <c r="G74" s="110">
        <f t="shared" si="0"/>
        <v>357</v>
      </c>
    </row>
    <row r="75" spans="1:7" ht="25.5">
      <c r="A75" s="53">
        <f t="shared" si="1"/>
        <v>64</v>
      </c>
      <c r="B75" s="108" t="s">
        <v>246</v>
      </c>
      <c r="C75" s="109" t="s">
        <v>195</v>
      </c>
      <c r="D75" s="109" t="s">
        <v>539</v>
      </c>
      <c r="E75" s="109" t="s">
        <v>40</v>
      </c>
      <c r="F75" s="110">
        <v>150000</v>
      </c>
      <c r="G75" s="110">
        <f t="shared" si="0"/>
        <v>150</v>
      </c>
    </row>
    <row r="76" spans="1:7" ht="25.5">
      <c r="A76" s="53">
        <f t="shared" si="1"/>
        <v>65</v>
      </c>
      <c r="B76" s="108" t="s">
        <v>241</v>
      </c>
      <c r="C76" s="109" t="s">
        <v>195</v>
      </c>
      <c r="D76" s="109" t="s">
        <v>539</v>
      </c>
      <c r="E76" s="109" t="s">
        <v>230</v>
      </c>
      <c r="F76" s="110">
        <v>150000</v>
      </c>
      <c r="G76" s="110">
        <f t="shared" si="0"/>
        <v>150</v>
      </c>
    </row>
    <row r="77" spans="1:7" ht="38.25">
      <c r="A77" s="53">
        <f t="shared" si="1"/>
        <v>66</v>
      </c>
      <c r="B77" s="108" t="s">
        <v>249</v>
      </c>
      <c r="C77" s="109" t="s">
        <v>195</v>
      </c>
      <c r="D77" s="109" t="s">
        <v>540</v>
      </c>
      <c r="E77" s="109" t="s">
        <v>40</v>
      </c>
      <c r="F77" s="110">
        <v>2358000</v>
      </c>
      <c r="G77" s="110">
        <f aca="true" t="shared" si="2" ref="G77:G140">F77/1000</f>
        <v>2358</v>
      </c>
    </row>
    <row r="78" spans="1:7" ht="12.75">
      <c r="A78" s="53">
        <f aca="true" t="shared" si="3" ref="A78:A141">A77+1</f>
        <v>67</v>
      </c>
      <c r="B78" s="108" t="s">
        <v>247</v>
      </c>
      <c r="C78" s="109" t="s">
        <v>195</v>
      </c>
      <c r="D78" s="109" t="s">
        <v>540</v>
      </c>
      <c r="E78" s="109" t="s">
        <v>231</v>
      </c>
      <c r="F78" s="110">
        <v>2042907</v>
      </c>
      <c r="G78" s="110">
        <f t="shared" si="2"/>
        <v>2042.907</v>
      </c>
    </row>
    <row r="79" spans="1:7" ht="25.5">
      <c r="A79" s="53">
        <f t="shared" si="3"/>
        <v>68</v>
      </c>
      <c r="B79" s="108" t="s">
        <v>241</v>
      </c>
      <c r="C79" s="109" t="s">
        <v>195</v>
      </c>
      <c r="D79" s="109" t="s">
        <v>540</v>
      </c>
      <c r="E79" s="109" t="s">
        <v>230</v>
      </c>
      <c r="F79" s="110">
        <v>308593</v>
      </c>
      <c r="G79" s="110">
        <f t="shared" si="2"/>
        <v>308.593</v>
      </c>
    </row>
    <row r="80" spans="1:7" ht="12.75">
      <c r="A80" s="53">
        <f t="shared" si="3"/>
        <v>69</v>
      </c>
      <c r="B80" s="108" t="s">
        <v>1171</v>
      </c>
      <c r="C80" s="109" t="s">
        <v>195</v>
      </c>
      <c r="D80" s="109" t="s">
        <v>540</v>
      </c>
      <c r="E80" s="109" t="s">
        <v>1156</v>
      </c>
      <c r="F80" s="110">
        <v>4100</v>
      </c>
      <c r="G80" s="110">
        <f t="shared" si="2"/>
        <v>4.1</v>
      </c>
    </row>
    <row r="81" spans="1:7" ht="12.75">
      <c r="A81" s="53">
        <f t="shared" si="3"/>
        <v>70</v>
      </c>
      <c r="B81" s="108" t="s">
        <v>248</v>
      </c>
      <c r="C81" s="109" t="s">
        <v>195</v>
      </c>
      <c r="D81" s="109" t="s">
        <v>540</v>
      </c>
      <c r="E81" s="109" t="s">
        <v>232</v>
      </c>
      <c r="F81" s="110">
        <v>2400</v>
      </c>
      <c r="G81" s="110">
        <f t="shared" si="2"/>
        <v>2.4</v>
      </c>
    </row>
    <row r="82" spans="1:7" ht="51">
      <c r="A82" s="53">
        <f t="shared" si="3"/>
        <v>71</v>
      </c>
      <c r="B82" s="108" t="s">
        <v>827</v>
      </c>
      <c r="C82" s="109" t="s">
        <v>195</v>
      </c>
      <c r="D82" s="109" t="s">
        <v>541</v>
      </c>
      <c r="E82" s="109" t="s">
        <v>40</v>
      </c>
      <c r="F82" s="110">
        <v>10420066</v>
      </c>
      <c r="G82" s="110">
        <f t="shared" si="2"/>
        <v>10420.066</v>
      </c>
    </row>
    <row r="83" spans="1:7" ht="25.5">
      <c r="A83" s="53">
        <f t="shared" si="3"/>
        <v>72</v>
      </c>
      <c r="B83" s="108" t="s">
        <v>251</v>
      </c>
      <c r="C83" s="109" t="s">
        <v>195</v>
      </c>
      <c r="D83" s="109" t="s">
        <v>542</v>
      </c>
      <c r="E83" s="109" t="s">
        <v>40</v>
      </c>
      <c r="F83" s="110">
        <v>550000</v>
      </c>
      <c r="G83" s="110">
        <f t="shared" si="2"/>
        <v>550</v>
      </c>
    </row>
    <row r="84" spans="1:7" ht="25.5">
      <c r="A84" s="53">
        <f t="shared" si="3"/>
        <v>73</v>
      </c>
      <c r="B84" s="108" t="s">
        <v>241</v>
      </c>
      <c r="C84" s="109" t="s">
        <v>195</v>
      </c>
      <c r="D84" s="109" t="s">
        <v>542</v>
      </c>
      <c r="E84" s="109" t="s">
        <v>230</v>
      </c>
      <c r="F84" s="110">
        <v>550000</v>
      </c>
      <c r="G84" s="110">
        <f t="shared" si="2"/>
        <v>550</v>
      </c>
    </row>
    <row r="85" spans="1:7" ht="89.25">
      <c r="A85" s="53">
        <f t="shared" si="3"/>
        <v>74</v>
      </c>
      <c r="B85" s="108" t="s">
        <v>877</v>
      </c>
      <c r="C85" s="109" t="s">
        <v>195</v>
      </c>
      <c r="D85" s="109" t="s">
        <v>878</v>
      </c>
      <c r="E85" s="109" t="s">
        <v>40</v>
      </c>
      <c r="F85" s="110">
        <v>3000</v>
      </c>
      <c r="G85" s="110">
        <f t="shared" si="2"/>
        <v>3</v>
      </c>
    </row>
    <row r="86" spans="1:7" ht="25.5">
      <c r="A86" s="53">
        <f t="shared" si="3"/>
        <v>75</v>
      </c>
      <c r="B86" s="108" t="s">
        <v>241</v>
      </c>
      <c r="C86" s="109" t="s">
        <v>195</v>
      </c>
      <c r="D86" s="109" t="s">
        <v>878</v>
      </c>
      <c r="E86" s="109" t="s">
        <v>230</v>
      </c>
      <c r="F86" s="110">
        <v>3000</v>
      </c>
      <c r="G86" s="110">
        <f t="shared" si="2"/>
        <v>3</v>
      </c>
    </row>
    <row r="87" spans="1:7" ht="25.5">
      <c r="A87" s="53">
        <f t="shared" si="3"/>
        <v>76</v>
      </c>
      <c r="B87" s="108" t="s">
        <v>252</v>
      </c>
      <c r="C87" s="109" t="s">
        <v>195</v>
      </c>
      <c r="D87" s="109" t="s">
        <v>543</v>
      </c>
      <c r="E87" s="109" t="s">
        <v>40</v>
      </c>
      <c r="F87" s="110">
        <v>420000</v>
      </c>
      <c r="G87" s="110">
        <f t="shared" si="2"/>
        <v>420</v>
      </c>
    </row>
    <row r="88" spans="1:7" ht="25.5">
      <c r="A88" s="53">
        <f t="shared" si="3"/>
        <v>77</v>
      </c>
      <c r="B88" s="108" t="s">
        <v>241</v>
      </c>
      <c r="C88" s="109" t="s">
        <v>195</v>
      </c>
      <c r="D88" s="109" t="s">
        <v>543</v>
      </c>
      <c r="E88" s="109" t="s">
        <v>230</v>
      </c>
      <c r="F88" s="110">
        <v>420000</v>
      </c>
      <c r="G88" s="110">
        <f t="shared" si="2"/>
        <v>420</v>
      </c>
    </row>
    <row r="89" spans="1:7" ht="38.25">
      <c r="A89" s="53">
        <f t="shared" si="3"/>
        <v>78</v>
      </c>
      <c r="B89" s="108" t="s">
        <v>828</v>
      </c>
      <c r="C89" s="109" t="s">
        <v>195</v>
      </c>
      <c r="D89" s="109" t="s">
        <v>544</v>
      </c>
      <c r="E89" s="109" t="s">
        <v>40</v>
      </c>
      <c r="F89" s="110">
        <v>6143366</v>
      </c>
      <c r="G89" s="110">
        <f t="shared" si="2"/>
        <v>6143.366</v>
      </c>
    </row>
    <row r="90" spans="1:7" ht="25.5">
      <c r="A90" s="53">
        <f t="shared" si="3"/>
        <v>79</v>
      </c>
      <c r="B90" s="108" t="s">
        <v>241</v>
      </c>
      <c r="C90" s="109" t="s">
        <v>195</v>
      </c>
      <c r="D90" s="109" t="s">
        <v>544</v>
      </c>
      <c r="E90" s="109" t="s">
        <v>230</v>
      </c>
      <c r="F90" s="110">
        <v>6143366</v>
      </c>
      <c r="G90" s="110">
        <f t="shared" si="2"/>
        <v>6143.366</v>
      </c>
    </row>
    <row r="91" spans="1:7" ht="25.5">
      <c r="A91" s="53">
        <f t="shared" si="3"/>
        <v>80</v>
      </c>
      <c r="B91" s="108" t="s">
        <v>253</v>
      </c>
      <c r="C91" s="109" t="s">
        <v>195</v>
      </c>
      <c r="D91" s="109" t="s">
        <v>545</v>
      </c>
      <c r="E91" s="109" t="s">
        <v>40</v>
      </c>
      <c r="F91" s="110">
        <v>145000</v>
      </c>
      <c r="G91" s="110">
        <f t="shared" si="2"/>
        <v>145</v>
      </c>
    </row>
    <row r="92" spans="1:7" ht="25.5">
      <c r="A92" s="53">
        <f t="shared" si="3"/>
        <v>81</v>
      </c>
      <c r="B92" s="108" t="s">
        <v>241</v>
      </c>
      <c r="C92" s="109" t="s">
        <v>195</v>
      </c>
      <c r="D92" s="109" t="s">
        <v>545</v>
      </c>
      <c r="E92" s="109" t="s">
        <v>230</v>
      </c>
      <c r="F92" s="110">
        <v>145000</v>
      </c>
      <c r="G92" s="110">
        <f t="shared" si="2"/>
        <v>145</v>
      </c>
    </row>
    <row r="93" spans="1:7" ht="25.5">
      <c r="A93" s="53">
        <f t="shared" si="3"/>
        <v>82</v>
      </c>
      <c r="B93" s="108" t="s">
        <v>1072</v>
      </c>
      <c r="C93" s="109" t="s">
        <v>195</v>
      </c>
      <c r="D93" s="109" t="s">
        <v>812</v>
      </c>
      <c r="E93" s="109" t="s">
        <v>40</v>
      </c>
      <c r="F93" s="110">
        <v>2907500</v>
      </c>
      <c r="G93" s="110">
        <f t="shared" si="2"/>
        <v>2907.5</v>
      </c>
    </row>
    <row r="94" spans="1:7" ht="12.75">
      <c r="A94" s="53">
        <f t="shared" si="3"/>
        <v>83</v>
      </c>
      <c r="B94" s="108" t="s">
        <v>247</v>
      </c>
      <c r="C94" s="109" t="s">
        <v>195</v>
      </c>
      <c r="D94" s="109" t="s">
        <v>812</v>
      </c>
      <c r="E94" s="109" t="s">
        <v>231</v>
      </c>
      <c r="F94" s="110">
        <v>2727775</v>
      </c>
      <c r="G94" s="110">
        <f t="shared" si="2"/>
        <v>2727.775</v>
      </c>
    </row>
    <row r="95" spans="1:7" ht="25.5">
      <c r="A95" s="53">
        <f t="shared" si="3"/>
        <v>84</v>
      </c>
      <c r="B95" s="108" t="s">
        <v>241</v>
      </c>
      <c r="C95" s="109" t="s">
        <v>195</v>
      </c>
      <c r="D95" s="109" t="s">
        <v>812</v>
      </c>
      <c r="E95" s="109" t="s">
        <v>230</v>
      </c>
      <c r="F95" s="110">
        <v>179725</v>
      </c>
      <c r="G95" s="110">
        <f t="shared" si="2"/>
        <v>179.725</v>
      </c>
    </row>
    <row r="96" spans="1:7" ht="12.75">
      <c r="A96" s="53">
        <f t="shared" si="3"/>
        <v>85</v>
      </c>
      <c r="B96" s="108" t="s">
        <v>1073</v>
      </c>
      <c r="C96" s="109" t="s">
        <v>195</v>
      </c>
      <c r="D96" s="109" t="s">
        <v>1050</v>
      </c>
      <c r="E96" s="109" t="s">
        <v>40</v>
      </c>
      <c r="F96" s="110">
        <v>51200</v>
      </c>
      <c r="G96" s="110">
        <f t="shared" si="2"/>
        <v>51.2</v>
      </c>
    </row>
    <row r="97" spans="1:7" ht="25.5">
      <c r="A97" s="53">
        <f t="shared" si="3"/>
        <v>86</v>
      </c>
      <c r="B97" s="108" t="s">
        <v>241</v>
      </c>
      <c r="C97" s="109" t="s">
        <v>195</v>
      </c>
      <c r="D97" s="109" t="s">
        <v>1050</v>
      </c>
      <c r="E97" s="109" t="s">
        <v>230</v>
      </c>
      <c r="F97" s="110">
        <v>51200</v>
      </c>
      <c r="G97" s="110">
        <f t="shared" si="2"/>
        <v>51.2</v>
      </c>
    </row>
    <row r="98" spans="1:7" ht="25.5">
      <c r="A98" s="53">
        <f t="shared" si="3"/>
        <v>87</v>
      </c>
      <c r="B98" s="108" t="s">
        <v>724</v>
      </c>
      <c r="C98" s="109" t="s">
        <v>195</v>
      </c>
      <c r="D98" s="109" t="s">
        <v>725</v>
      </c>
      <c r="E98" s="109" t="s">
        <v>40</v>
      </c>
      <c r="F98" s="110">
        <v>200000</v>
      </c>
      <c r="G98" s="110">
        <f t="shared" si="2"/>
        <v>200</v>
      </c>
    </row>
    <row r="99" spans="1:7" ht="25.5">
      <c r="A99" s="53">
        <f t="shared" si="3"/>
        <v>88</v>
      </c>
      <c r="B99" s="108" t="s">
        <v>241</v>
      </c>
      <c r="C99" s="109" t="s">
        <v>195</v>
      </c>
      <c r="D99" s="109" t="s">
        <v>725</v>
      </c>
      <c r="E99" s="109" t="s">
        <v>230</v>
      </c>
      <c r="F99" s="110">
        <v>200000</v>
      </c>
      <c r="G99" s="110">
        <f t="shared" si="2"/>
        <v>200</v>
      </c>
    </row>
    <row r="100" spans="1:7" ht="38.25">
      <c r="A100" s="53">
        <f t="shared" si="3"/>
        <v>89</v>
      </c>
      <c r="B100" s="108" t="s">
        <v>879</v>
      </c>
      <c r="C100" s="109" t="s">
        <v>195</v>
      </c>
      <c r="D100" s="109" t="s">
        <v>546</v>
      </c>
      <c r="E100" s="109" t="s">
        <v>40</v>
      </c>
      <c r="F100" s="110">
        <v>116400</v>
      </c>
      <c r="G100" s="110">
        <f t="shared" si="2"/>
        <v>116.4</v>
      </c>
    </row>
    <row r="101" spans="1:7" ht="38.25">
      <c r="A101" s="53">
        <f t="shared" si="3"/>
        <v>90</v>
      </c>
      <c r="B101" s="108" t="s">
        <v>829</v>
      </c>
      <c r="C101" s="109" t="s">
        <v>195</v>
      </c>
      <c r="D101" s="109" t="s">
        <v>547</v>
      </c>
      <c r="E101" s="109" t="s">
        <v>40</v>
      </c>
      <c r="F101" s="110">
        <v>116400</v>
      </c>
      <c r="G101" s="110">
        <f t="shared" si="2"/>
        <v>116.4</v>
      </c>
    </row>
    <row r="102" spans="1:7" ht="76.5">
      <c r="A102" s="53">
        <f t="shared" si="3"/>
        <v>91</v>
      </c>
      <c r="B102" s="108" t="s">
        <v>910</v>
      </c>
      <c r="C102" s="109" t="s">
        <v>195</v>
      </c>
      <c r="D102" s="109" t="s">
        <v>548</v>
      </c>
      <c r="E102" s="109" t="s">
        <v>40</v>
      </c>
      <c r="F102" s="110">
        <v>1200</v>
      </c>
      <c r="G102" s="110">
        <f t="shared" si="2"/>
        <v>1.2</v>
      </c>
    </row>
    <row r="103" spans="1:7" ht="25.5">
      <c r="A103" s="53">
        <f t="shared" si="3"/>
        <v>92</v>
      </c>
      <c r="B103" s="108" t="s">
        <v>241</v>
      </c>
      <c r="C103" s="109" t="s">
        <v>195</v>
      </c>
      <c r="D103" s="109" t="s">
        <v>548</v>
      </c>
      <c r="E103" s="109" t="s">
        <v>230</v>
      </c>
      <c r="F103" s="110">
        <v>200</v>
      </c>
      <c r="G103" s="110">
        <f t="shared" si="2"/>
        <v>0.2</v>
      </c>
    </row>
    <row r="104" spans="1:7" ht="12.75">
      <c r="A104" s="53">
        <f t="shared" si="3"/>
        <v>93</v>
      </c>
      <c r="B104" s="108" t="s">
        <v>1070</v>
      </c>
      <c r="C104" s="109" t="s">
        <v>195</v>
      </c>
      <c r="D104" s="109" t="s">
        <v>548</v>
      </c>
      <c r="E104" s="109" t="s">
        <v>994</v>
      </c>
      <c r="F104" s="110">
        <v>1000</v>
      </c>
      <c r="G104" s="110">
        <f t="shared" si="2"/>
        <v>1</v>
      </c>
    </row>
    <row r="105" spans="1:7" ht="38.25">
      <c r="A105" s="53">
        <f t="shared" si="3"/>
        <v>94</v>
      </c>
      <c r="B105" s="108" t="s">
        <v>911</v>
      </c>
      <c r="C105" s="109" t="s">
        <v>195</v>
      </c>
      <c r="D105" s="109" t="s">
        <v>549</v>
      </c>
      <c r="E105" s="109" t="s">
        <v>40</v>
      </c>
      <c r="F105" s="110">
        <v>115200</v>
      </c>
      <c r="G105" s="110">
        <f t="shared" si="2"/>
        <v>115.2</v>
      </c>
    </row>
    <row r="106" spans="1:7" ht="25.5">
      <c r="A106" s="53">
        <f t="shared" si="3"/>
        <v>95</v>
      </c>
      <c r="B106" s="108" t="s">
        <v>239</v>
      </c>
      <c r="C106" s="109" t="s">
        <v>195</v>
      </c>
      <c r="D106" s="109" t="s">
        <v>549</v>
      </c>
      <c r="E106" s="109" t="s">
        <v>229</v>
      </c>
      <c r="F106" s="110">
        <v>53903</v>
      </c>
      <c r="G106" s="110">
        <f t="shared" si="2"/>
        <v>53.903</v>
      </c>
    </row>
    <row r="107" spans="1:7" ht="25.5">
      <c r="A107" s="53">
        <f t="shared" si="3"/>
        <v>96</v>
      </c>
      <c r="B107" s="108" t="s">
        <v>241</v>
      </c>
      <c r="C107" s="109" t="s">
        <v>195</v>
      </c>
      <c r="D107" s="109" t="s">
        <v>549</v>
      </c>
      <c r="E107" s="109" t="s">
        <v>230</v>
      </c>
      <c r="F107" s="110">
        <v>61297</v>
      </c>
      <c r="G107" s="110">
        <f t="shared" si="2"/>
        <v>61.297</v>
      </c>
    </row>
    <row r="108" spans="1:7" ht="12.75">
      <c r="A108" s="53">
        <f t="shared" si="3"/>
        <v>97</v>
      </c>
      <c r="B108" s="108" t="s">
        <v>223</v>
      </c>
      <c r="C108" s="109" t="s">
        <v>195</v>
      </c>
      <c r="D108" s="109" t="s">
        <v>525</v>
      </c>
      <c r="E108" s="109" t="s">
        <v>40</v>
      </c>
      <c r="F108" s="110">
        <v>442200</v>
      </c>
      <c r="G108" s="110">
        <f t="shared" si="2"/>
        <v>442.2</v>
      </c>
    </row>
    <row r="109" spans="1:7" ht="63.75">
      <c r="A109" s="53">
        <f t="shared" si="3"/>
        <v>98</v>
      </c>
      <c r="B109" s="108" t="s">
        <v>1074</v>
      </c>
      <c r="C109" s="109" t="s">
        <v>195</v>
      </c>
      <c r="D109" s="109" t="s">
        <v>998</v>
      </c>
      <c r="E109" s="109" t="s">
        <v>40</v>
      </c>
      <c r="F109" s="110">
        <v>442200</v>
      </c>
      <c r="G109" s="110">
        <f t="shared" si="2"/>
        <v>442.2</v>
      </c>
    </row>
    <row r="110" spans="1:7" ht="25.5">
      <c r="A110" s="53">
        <f t="shared" si="3"/>
        <v>99</v>
      </c>
      <c r="B110" s="108" t="s">
        <v>241</v>
      </c>
      <c r="C110" s="109" t="s">
        <v>195</v>
      </c>
      <c r="D110" s="109" t="s">
        <v>998</v>
      </c>
      <c r="E110" s="109" t="s">
        <v>230</v>
      </c>
      <c r="F110" s="110">
        <v>442200</v>
      </c>
      <c r="G110" s="110">
        <f t="shared" si="2"/>
        <v>442.2</v>
      </c>
    </row>
    <row r="111" spans="1:7" ht="12.75">
      <c r="A111" s="53">
        <f t="shared" si="3"/>
        <v>100</v>
      </c>
      <c r="B111" s="108" t="s">
        <v>1075</v>
      </c>
      <c r="C111" s="109" t="s">
        <v>1000</v>
      </c>
      <c r="D111" s="109" t="s">
        <v>524</v>
      </c>
      <c r="E111" s="109" t="s">
        <v>40</v>
      </c>
      <c r="F111" s="110">
        <v>1375200</v>
      </c>
      <c r="G111" s="110">
        <f t="shared" si="2"/>
        <v>1375.2</v>
      </c>
    </row>
    <row r="112" spans="1:7" ht="12.75">
      <c r="A112" s="53">
        <f t="shared" si="3"/>
        <v>101</v>
      </c>
      <c r="B112" s="108" t="s">
        <v>1076</v>
      </c>
      <c r="C112" s="109" t="s">
        <v>1002</v>
      </c>
      <c r="D112" s="109" t="s">
        <v>524</v>
      </c>
      <c r="E112" s="109" t="s">
        <v>40</v>
      </c>
      <c r="F112" s="110">
        <v>1375200</v>
      </c>
      <c r="G112" s="110">
        <f t="shared" si="2"/>
        <v>1375.2</v>
      </c>
    </row>
    <row r="113" spans="1:7" ht="38.25">
      <c r="A113" s="53">
        <f t="shared" si="3"/>
        <v>102</v>
      </c>
      <c r="B113" s="108" t="s">
        <v>879</v>
      </c>
      <c r="C113" s="109" t="s">
        <v>1002</v>
      </c>
      <c r="D113" s="109" t="s">
        <v>546</v>
      </c>
      <c r="E113" s="109" t="s">
        <v>40</v>
      </c>
      <c r="F113" s="110">
        <v>1375200</v>
      </c>
      <c r="G113" s="110">
        <f t="shared" si="2"/>
        <v>1375.2</v>
      </c>
    </row>
    <row r="114" spans="1:7" ht="38.25">
      <c r="A114" s="53">
        <f t="shared" si="3"/>
        <v>103</v>
      </c>
      <c r="B114" s="108" t="s">
        <v>829</v>
      </c>
      <c r="C114" s="109" t="s">
        <v>1002</v>
      </c>
      <c r="D114" s="109" t="s">
        <v>547</v>
      </c>
      <c r="E114" s="109" t="s">
        <v>40</v>
      </c>
      <c r="F114" s="110">
        <v>1375200</v>
      </c>
      <c r="G114" s="110">
        <f t="shared" si="2"/>
        <v>1375.2</v>
      </c>
    </row>
    <row r="115" spans="1:7" ht="63.75">
      <c r="A115" s="53">
        <f t="shared" si="3"/>
        <v>104</v>
      </c>
      <c r="B115" s="108" t="s">
        <v>918</v>
      </c>
      <c r="C115" s="109" t="s">
        <v>1002</v>
      </c>
      <c r="D115" s="109" t="s">
        <v>613</v>
      </c>
      <c r="E115" s="109" t="s">
        <v>40</v>
      </c>
      <c r="F115" s="110">
        <v>1375200</v>
      </c>
      <c r="G115" s="110">
        <f t="shared" si="2"/>
        <v>1375.2</v>
      </c>
    </row>
    <row r="116" spans="1:7" ht="12.75">
      <c r="A116" s="53">
        <f t="shared" si="3"/>
        <v>105</v>
      </c>
      <c r="B116" s="108" t="s">
        <v>1070</v>
      </c>
      <c r="C116" s="109" t="s">
        <v>1002</v>
      </c>
      <c r="D116" s="109" t="s">
        <v>613</v>
      </c>
      <c r="E116" s="109" t="s">
        <v>994</v>
      </c>
      <c r="F116" s="110">
        <v>1375200</v>
      </c>
      <c r="G116" s="110">
        <f t="shared" si="2"/>
        <v>1375.2</v>
      </c>
    </row>
    <row r="117" spans="1:7" ht="25.5">
      <c r="A117" s="53">
        <f t="shared" si="3"/>
        <v>106</v>
      </c>
      <c r="B117" s="108" t="s">
        <v>32</v>
      </c>
      <c r="C117" s="109" t="s">
        <v>88</v>
      </c>
      <c r="D117" s="109" t="s">
        <v>524</v>
      </c>
      <c r="E117" s="109" t="s">
        <v>40</v>
      </c>
      <c r="F117" s="110">
        <v>18057130</v>
      </c>
      <c r="G117" s="110">
        <f t="shared" si="2"/>
        <v>18057.13</v>
      </c>
    </row>
    <row r="118" spans="1:7" ht="12.75">
      <c r="A118" s="53">
        <f t="shared" si="3"/>
        <v>107</v>
      </c>
      <c r="B118" s="108" t="s">
        <v>1119</v>
      </c>
      <c r="C118" s="109" t="s">
        <v>1120</v>
      </c>
      <c r="D118" s="109" t="s">
        <v>524</v>
      </c>
      <c r="E118" s="109" t="s">
        <v>40</v>
      </c>
      <c r="F118" s="110">
        <v>230000</v>
      </c>
      <c r="G118" s="110">
        <f t="shared" si="2"/>
        <v>230</v>
      </c>
    </row>
    <row r="119" spans="1:7" ht="38.25">
      <c r="A119" s="53">
        <f t="shared" si="3"/>
        <v>108</v>
      </c>
      <c r="B119" s="108" t="s">
        <v>879</v>
      </c>
      <c r="C119" s="109" t="s">
        <v>1120</v>
      </c>
      <c r="D119" s="109" t="s">
        <v>546</v>
      </c>
      <c r="E119" s="109" t="s">
        <v>40</v>
      </c>
      <c r="F119" s="110">
        <v>230000</v>
      </c>
      <c r="G119" s="110">
        <f t="shared" si="2"/>
        <v>230</v>
      </c>
    </row>
    <row r="120" spans="1:7" ht="63.75">
      <c r="A120" s="53">
        <f t="shared" si="3"/>
        <v>109</v>
      </c>
      <c r="B120" s="108" t="s">
        <v>1077</v>
      </c>
      <c r="C120" s="109" t="s">
        <v>1120</v>
      </c>
      <c r="D120" s="109" t="s">
        <v>550</v>
      </c>
      <c r="E120" s="109" t="s">
        <v>40</v>
      </c>
      <c r="F120" s="110">
        <v>230000</v>
      </c>
      <c r="G120" s="110">
        <f t="shared" si="2"/>
        <v>230</v>
      </c>
    </row>
    <row r="121" spans="1:7" ht="63.75">
      <c r="A121" s="53">
        <f t="shared" si="3"/>
        <v>110</v>
      </c>
      <c r="B121" s="108" t="s">
        <v>254</v>
      </c>
      <c r="C121" s="109" t="s">
        <v>1120</v>
      </c>
      <c r="D121" s="109" t="s">
        <v>551</v>
      </c>
      <c r="E121" s="109" t="s">
        <v>40</v>
      </c>
      <c r="F121" s="110">
        <v>100000</v>
      </c>
      <c r="G121" s="110">
        <f t="shared" si="2"/>
        <v>100</v>
      </c>
    </row>
    <row r="122" spans="1:7" ht="25.5">
      <c r="A122" s="53">
        <f t="shared" si="3"/>
        <v>111</v>
      </c>
      <c r="B122" s="108" t="s">
        <v>241</v>
      </c>
      <c r="C122" s="109" t="s">
        <v>1120</v>
      </c>
      <c r="D122" s="109" t="s">
        <v>551</v>
      </c>
      <c r="E122" s="109" t="s">
        <v>230</v>
      </c>
      <c r="F122" s="110">
        <v>100000</v>
      </c>
      <c r="G122" s="110">
        <f t="shared" si="2"/>
        <v>100</v>
      </c>
    </row>
    <row r="123" spans="1:7" ht="25.5">
      <c r="A123" s="53">
        <f t="shared" si="3"/>
        <v>112</v>
      </c>
      <c r="B123" s="108" t="s">
        <v>255</v>
      </c>
      <c r="C123" s="109" t="s">
        <v>1120</v>
      </c>
      <c r="D123" s="109" t="s">
        <v>553</v>
      </c>
      <c r="E123" s="109" t="s">
        <v>40</v>
      </c>
      <c r="F123" s="110">
        <v>50000</v>
      </c>
      <c r="G123" s="110">
        <f t="shared" si="2"/>
        <v>50</v>
      </c>
    </row>
    <row r="124" spans="1:7" ht="25.5">
      <c r="A124" s="53">
        <f t="shared" si="3"/>
        <v>113</v>
      </c>
      <c r="B124" s="108" t="s">
        <v>241</v>
      </c>
      <c r="C124" s="109" t="s">
        <v>1120</v>
      </c>
      <c r="D124" s="109" t="s">
        <v>553</v>
      </c>
      <c r="E124" s="109" t="s">
        <v>230</v>
      </c>
      <c r="F124" s="110">
        <v>50000</v>
      </c>
      <c r="G124" s="110">
        <f t="shared" si="2"/>
        <v>50</v>
      </c>
    </row>
    <row r="125" spans="1:7" ht="25.5">
      <c r="A125" s="53">
        <f t="shared" si="3"/>
        <v>114</v>
      </c>
      <c r="B125" s="108" t="s">
        <v>685</v>
      </c>
      <c r="C125" s="109" t="s">
        <v>1120</v>
      </c>
      <c r="D125" s="109" t="s">
        <v>558</v>
      </c>
      <c r="E125" s="109" t="s">
        <v>40</v>
      </c>
      <c r="F125" s="110">
        <v>50000</v>
      </c>
      <c r="G125" s="110">
        <f t="shared" si="2"/>
        <v>50</v>
      </c>
    </row>
    <row r="126" spans="1:7" ht="25.5">
      <c r="A126" s="53">
        <f t="shared" si="3"/>
        <v>115</v>
      </c>
      <c r="B126" s="108" t="s">
        <v>241</v>
      </c>
      <c r="C126" s="109" t="s">
        <v>1120</v>
      </c>
      <c r="D126" s="109" t="s">
        <v>558</v>
      </c>
      <c r="E126" s="109" t="s">
        <v>230</v>
      </c>
      <c r="F126" s="110">
        <v>50000</v>
      </c>
      <c r="G126" s="110">
        <f t="shared" si="2"/>
        <v>50</v>
      </c>
    </row>
    <row r="127" spans="1:7" ht="12.75">
      <c r="A127" s="53">
        <f t="shared" si="3"/>
        <v>116</v>
      </c>
      <c r="B127" s="108" t="s">
        <v>261</v>
      </c>
      <c r="C127" s="109" t="s">
        <v>1120</v>
      </c>
      <c r="D127" s="109" t="s">
        <v>559</v>
      </c>
      <c r="E127" s="109" t="s">
        <v>40</v>
      </c>
      <c r="F127" s="110">
        <v>30000</v>
      </c>
      <c r="G127" s="110">
        <f t="shared" si="2"/>
        <v>30</v>
      </c>
    </row>
    <row r="128" spans="1:7" ht="25.5">
      <c r="A128" s="53">
        <f t="shared" si="3"/>
        <v>117</v>
      </c>
      <c r="B128" s="108" t="s">
        <v>241</v>
      </c>
      <c r="C128" s="109" t="s">
        <v>1120</v>
      </c>
      <c r="D128" s="109" t="s">
        <v>559</v>
      </c>
      <c r="E128" s="109" t="s">
        <v>230</v>
      </c>
      <c r="F128" s="110">
        <v>30000</v>
      </c>
      <c r="G128" s="110">
        <f t="shared" si="2"/>
        <v>30</v>
      </c>
    </row>
    <row r="129" spans="1:7" ht="27.75" customHeight="1">
      <c r="A129" s="53">
        <f t="shared" si="3"/>
        <v>118</v>
      </c>
      <c r="B129" s="108" t="s">
        <v>1121</v>
      </c>
      <c r="C129" s="109" t="s">
        <v>798</v>
      </c>
      <c r="D129" s="109" t="s">
        <v>524</v>
      </c>
      <c r="E129" s="109" t="s">
        <v>40</v>
      </c>
      <c r="F129" s="110">
        <v>16230980</v>
      </c>
      <c r="G129" s="110">
        <f t="shared" si="2"/>
        <v>16230.98</v>
      </c>
    </row>
    <row r="130" spans="1:7" ht="38.25">
      <c r="A130" s="53">
        <f t="shared" si="3"/>
        <v>119</v>
      </c>
      <c r="B130" s="108" t="s">
        <v>879</v>
      </c>
      <c r="C130" s="109" t="s">
        <v>798</v>
      </c>
      <c r="D130" s="109" t="s">
        <v>546</v>
      </c>
      <c r="E130" s="109" t="s">
        <v>40</v>
      </c>
      <c r="F130" s="110">
        <v>16230980</v>
      </c>
      <c r="G130" s="110">
        <f t="shared" si="2"/>
        <v>16230.98</v>
      </c>
    </row>
    <row r="131" spans="1:7" ht="63.75">
      <c r="A131" s="53">
        <f t="shared" si="3"/>
        <v>120</v>
      </c>
      <c r="B131" s="108" t="s">
        <v>1077</v>
      </c>
      <c r="C131" s="109" t="s">
        <v>798</v>
      </c>
      <c r="D131" s="109" t="s">
        <v>550</v>
      </c>
      <c r="E131" s="109" t="s">
        <v>40</v>
      </c>
      <c r="F131" s="110">
        <v>16230980</v>
      </c>
      <c r="G131" s="110">
        <f t="shared" si="2"/>
        <v>16230.98</v>
      </c>
    </row>
    <row r="132" spans="1:7" ht="25.5">
      <c r="A132" s="53">
        <f t="shared" si="3"/>
        <v>121</v>
      </c>
      <c r="B132" s="108" t="s">
        <v>684</v>
      </c>
      <c r="C132" s="109" t="s">
        <v>798</v>
      </c>
      <c r="D132" s="109" t="s">
        <v>552</v>
      </c>
      <c r="E132" s="109" t="s">
        <v>40</v>
      </c>
      <c r="F132" s="110">
        <v>50000</v>
      </c>
      <c r="G132" s="110">
        <f t="shared" si="2"/>
        <v>50</v>
      </c>
    </row>
    <row r="133" spans="1:7" ht="13.5" customHeight="1">
      <c r="A133" s="53">
        <f t="shared" si="3"/>
        <v>122</v>
      </c>
      <c r="B133" s="108" t="s">
        <v>241</v>
      </c>
      <c r="C133" s="109" t="s">
        <v>798</v>
      </c>
      <c r="D133" s="109" t="s">
        <v>552</v>
      </c>
      <c r="E133" s="109" t="s">
        <v>230</v>
      </c>
      <c r="F133" s="110">
        <v>50000</v>
      </c>
      <c r="G133" s="110">
        <f t="shared" si="2"/>
        <v>50</v>
      </c>
    </row>
    <row r="134" spans="1:7" ht="51">
      <c r="A134" s="53">
        <f t="shared" si="3"/>
        <v>123</v>
      </c>
      <c r="B134" s="108" t="s">
        <v>256</v>
      </c>
      <c r="C134" s="109" t="s">
        <v>798</v>
      </c>
      <c r="D134" s="109" t="s">
        <v>554</v>
      </c>
      <c r="E134" s="109" t="s">
        <v>40</v>
      </c>
      <c r="F134" s="110">
        <v>50000</v>
      </c>
      <c r="G134" s="110">
        <f t="shared" si="2"/>
        <v>50</v>
      </c>
    </row>
    <row r="135" spans="1:7" ht="25.5">
      <c r="A135" s="53">
        <f t="shared" si="3"/>
        <v>124</v>
      </c>
      <c r="B135" s="108" t="s">
        <v>241</v>
      </c>
      <c r="C135" s="109" t="s">
        <v>798</v>
      </c>
      <c r="D135" s="109" t="s">
        <v>554</v>
      </c>
      <c r="E135" s="109" t="s">
        <v>230</v>
      </c>
      <c r="F135" s="110">
        <v>50000</v>
      </c>
      <c r="G135" s="110">
        <f t="shared" si="2"/>
        <v>50</v>
      </c>
    </row>
    <row r="136" spans="1:7" ht="38.25">
      <c r="A136" s="53">
        <f t="shared" si="3"/>
        <v>125</v>
      </c>
      <c r="B136" s="108" t="s">
        <v>257</v>
      </c>
      <c r="C136" s="109" t="s">
        <v>798</v>
      </c>
      <c r="D136" s="109" t="s">
        <v>555</v>
      </c>
      <c r="E136" s="109" t="s">
        <v>40</v>
      </c>
      <c r="F136" s="110">
        <v>80000</v>
      </c>
      <c r="G136" s="110">
        <f t="shared" si="2"/>
        <v>80</v>
      </c>
    </row>
    <row r="137" spans="1:7" ht="25.5">
      <c r="A137" s="53">
        <f t="shared" si="3"/>
        <v>126</v>
      </c>
      <c r="B137" s="108" t="s">
        <v>241</v>
      </c>
      <c r="C137" s="109" t="s">
        <v>798</v>
      </c>
      <c r="D137" s="109" t="s">
        <v>555</v>
      </c>
      <c r="E137" s="109" t="s">
        <v>230</v>
      </c>
      <c r="F137" s="110">
        <v>80000</v>
      </c>
      <c r="G137" s="110">
        <f t="shared" si="2"/>
        <v>80</v>
      </c>
    </row>
    <row r="138" spans="1:7" ht="63.75">
      <c r="A138" s="53">
        <f t="shared" si="3"/>
        <v>127</v>
      </c>
      <c r="B138" s="108" t="s">
        <v>258</v>
      </c>
      <c r="C138" s="109" t="s">
        <v>798</v>
      </c>
      <c r="D138" s="109" t="s">
        <v>556</v>
      </c>
      <c r="E138" s="109" t="s">
        <v>40</v>
      </c>
      <c r="F138" s="110">
        <v>60000</v>
      </c>
      <c r="G138" s="110">
        <f t="shared" si="2"/>
        <v>60</v>
      </c>
    </row>
    <row r="139" spans="1:7" ht="25.5">
      <c r="A139" s="53">
        <f t="shared" si="3"/>
        <v>128</v>
      </c>
      <c r="B139" s="108" t="s">
        <v>241</v>
      </c>
      <c r="C139" s="109" t="s">
        <v>798</v>
      </c>
      <c r="D139" s="109" t="s">
        <v>556</v>
      </c>
      <c r="E139" s="109" t="s">
        <v>230</v>
      </c>
      <c r="F139" s="110">
        <v>60000</v>
      </c>
      <c r="G139" s="110">
        <f t="shared" si="2"/>
        <v>60</v>
      </c>
    </row>
    <row r="140" spans="1:7" ht="12.75">
      <c r="A140" s="53">
        <f t="shared" si="3"/>
        <v>129</v>
      </c>
      <c r="B140" s="108" t="s">
        <v>260</v>
      </c>
      <c r="C140" s="109" t="s">
        <v>798</v>
      </c>
      <c r="D140" s="109" t="s">
        <v>557</v>
      </c>
      <c r="E140" s="109" t="s">
        <v>40</v>
      </c>
      <c r="F140" s="110">
        <v>60000</v>
      </c>
      <c r="G140" s="110">
        <f t="shared" si="2"/>
        <v>60</v>
      </c>
    </row>
    <row r="141" spans="1:7" ht="25.5">
      <c r="A141" s="53">
        <f t="shared" si="3"/>
        <v>130</v>
      </c>
      <c r="B141" s="108" t="s">
        <v>241</v>
      </c>
      <c r="C141" s="109" t="s">
        <v>798</v>
      </c>
      <c r="D141" s="109" t="s">
        <v>557</v>
      </c>
      <c r="E141" s="109" t="s">
        <v>230</v>
      </c>
      <c r="F141" s="110">
        <v>60000</v>
      </c>
      <c r="G141" s="110">
        <f aca="true" t="shared" si="4" ref="G141:G204">F141/1000</f>
        <v>60</v>
      </c>
    </row>
    <row r="142" spans="1:7" ht="25.5">
      <c r="A142" s="53">
        <f aca="true" t="shared" si="5" ref="A142:A205">A141+1</f>
        <v>131</v>
      </c>
      <c r="B142" s="108" t="s">
        <v>262</v>
      </c>
      <c r="C142" s="109" t="s">
        <v>798</v>
      </c>
      <c r="D142" s="109" t="s">
        <v>560</v>
      </c>
      <c r="E142" s="109" t="s">
        <v>40</v>
      </c>
      <c r="F142" s="110">
        <v>171490</v>
      </c>
      <c r="G142" s="110">
        <f t="shared" si="4"/>
        <v>171.49</v>
      </c>
    </row>
    <row r="143" spans="1:7" ht="25.5">
      <c r="A143" s="53">
        <f t="shared" si="5"/>
        <v>132</v>
      </c>
      <c r="B143" s="108" t="s">
        <v>241</v>
      </c>
      <c r="C143" s="109" t="s">
        <v>798</v>
      </c>
      <c r="D143" s="109" t="s">
        <v>560</v>
      </c>
      <c r="E143" s="109" t="s">
        <v>230</v>
      </c>
      <c r="F143" s="110">
        <v>171490</v>
      </c>
      <c r="G143" s="110">
        <f t="shared" si="4"/>
        <v>171.49</v>
      </c>
    </row>
    <row r="144" spans="1:7" ht="12.75">
      <c r="A144" s="53">
        <f t="shared" si="5"/>
        <v>133</v>
      </c>
      <c r="B144" s="108" t="s">
        <v>263</v>
      </c>
      <c r="C144" s="109" t="s">
        <v>798</v>
      </c>
      <c r="D144" s="109" t="s">
        <v>561</v>
      </c>
      <c r="E144" s="109" t="s">
        <v>40</v>
      </c>
      <c r="F144" s="110">
        <v>11887740</v>
      </c>
      <c r="G144" s="110">
        <f t="shared" si="4"/>
        <v>11887.74</v>
      </c>
    </row>
    <row r="145" spans="1:7" ht="12.75">
      <c r="A145" s="53">
        <f t="shared" si="5"/>
        <v>134</v>
      </c>
      <c r="B145" s="108" t="s">
        <v>247</v>
      </c>
      <c r="C145" s="109" t="s">
        <v>798</v>
      </c>
      <c r="D145" s="109" t="s">
        <v>561</v>
      </c>
      <c r="E145" s="109" t="s">
        <v>231</v>
      </c>
      <c r="F145" s="110">
        <v>9736062</v>
      </c>
      <c r="G145" s="110">
        <f t="shared" si="4"/>
        <v>9736.062</v>
      </c>
    </row>
    <row r="146" spans="1:7" ht="25.5">
      <c r="A146" s="53">
        <f t="shared" si="5"/>
        <v>135</v>
      </c>
      <c r="B146" s="108" t="s">
        <v>241</v>
      </c>
      <c r="C146" s="109" t="s">
        <v>798</v>
      </c>
      <c r="D146" s="109" t="s">
        <v>561</v>
      </c>
      <c r="E146" s="109" t="s">
        <v>230</v>
      </c>
      <c r="F146" s="110">
        <v>1866433</v>
      </c>
      <c r="G146" s="110">
        <f t="shared" si="4"/>
        <v>1866.433</v>
      </c>
    </row>
    <row r="147" spans="1:7" ht="12.75">
      <c r="A147" s="53">
        <f t="shared" si="5"/>
        <v>136</v>
      </c>
      <c r="B147" s="108" t="s">
        <v>248</v>
      </c>
      <c r="C147" s="109" t="s">
        <v>798</v>
      </c>
      <c r="D147" s="109" t="s">
        <v>561</v>
      </c>
      <c r="E147" s="109" t="s">
        <v>232</v>
      </c>
      <c r="F147" s="110">
        <v>285245</v>
      </c>
      <c r="G147" s="110">
        <f t="shared" si="4"/>
        <v>285.245</v>
      </c>
    </row>
    <row r="148" spans="1:7" ht="25.5">
      <c r="A148" s="53">
        <f t="shared" si="5"/>
        <v>137</v>
      </c>
      <c r="B148" s="108" t="s">
        <v>830</v>
      </c>
      <c r="C148" s="109" t="s">
        <v>798</v>
      </c>
      <c r="D148" s="109" t="s">
        <v>814</v>
      </c>
      <c r="E148" s="109" t="s">
        <v>40</v>
      </c>
      <c r="F148" s="110">
        <v>3871750</v>
      </c>
      <c r="G148" s="110">
        <f t="shared" si="4"/>
        <v>3871.75</v>
      </c>
    </row>
    <row r="149" spans="1:7" ht="12.75">
      <c r="A149" s="53">
        <f t="shared" si="5"/>
        <v>138</v>
      </c>
      <c r="B149" s="108" t="s">
        <v>289</v>
      </c>
      <c r="C149" s="109" t="s">
        <v>798</v>
      </c>
      <c r="D149" s="109" t="s">
        <v>814</v>
      </c>
      <c r="E149" s="109" t="s">
        <v>228</v>
      </c>
      <c r="F149" s="110">
        <v>3871750</v>
      </c>
      <c r="G149" s="110">
        <f t="shared" si="4"/>
        <v>3871.75</v>
      </c>
    </row>
    <row r="150" spans="1:7" ht="25.5">
      <c r="A150" s="53">
        <f t="shared" si="5"/>
        <v>139</v>
      </c>
      <c r="B150" s="108" t="s">
        <v>128</v>
      </c>
      <c r="C150" s="109" t="s">
        <v>196</v>
      </c>
      <c r="D150" s="109" t="s">
        <v>524</v>
      </c>
      <c r="E150" s="109" t="s">
        <v>40</v>
      </c>
      <c r="F150" s="110">
        <v>1596150</v>
      </c>
      <c r="G150" s="110">
        <f t="shared" si="4"/>
        <v>1596.15</v>
      </c>
    </row>
    <row r="151" spans="1:7" ht="38.25">
      <c r="A151" s="53">
        <f t="shared" si="5"/>
        <v>140</v>
      </c>
      <c r="B151" s="108" t="s">
        <v>879</v>
      </c>
      <c r="C151" s="109" t="s">
        <v>196</v>
      </c>
      <c r="D151" s="109" t="s">
        <v>546</v>
      </c>
      <c r="E151" s="109" t="s">
        <v>40</v>
      </c>
      <c r="F151" s="110">
        <v>1596150</v>
      </c>
      <c r="G151" s="110">
        <f t="shared" si="4"/>
        <v>1596.15</v>
      </c>
    </row>
    <row r="152" spans="1:7" ht="63.75">
      <c r="A152" s="53">
        <f t="shared" si="5"/>
        <v>141</v>
      </c>
      <c r="B152" s="108" t="s">
        <v>1078</v>
      </c>
      <c r="C152" s="109" t="s">
        <v>196</v>
      </c>
      <c r="D152" s="109" t="s">
        <v>562</v>
      </c>
      <c r="E152" s="109" t="s">
        <v>40</v>
      </c>
      <c r="F152" s="110">
        <v>1284850</v>
      </c>
      <c r="G152" s="110">
        <f t="shared" si="4"/>
        <v>1284.85</v>
      </c>
    </row>
    <row r="153" spans="1:7" ht="76.5">
      <c r="A153" s="53">
        <f t="shared" si="5"/>
        <v>142</v>
      </c>
      <c r="B153" s="108" t="s">
        <v>831</v>
      </c>
      <c r="C153" s="109" t="s">
        <v>196</v>
      </c>
      <c r="D153" s="109" t="s">
        <v>563</v>
      </c>
      <c r="E153" s="109" t="s">
        <v>40</v>
      </c>
      <c r="F153" s="110">
        <v>1209850</v>
      </c>
      <c r="G153" s="110">
        <f t="shared" si="4"/>
        <v>1209.85</v>
      </c>
    </row>
    <row r="154" spans="1:7" ht="12.75">
      <c r="A154" s="53">
        <f t="shared" si="5"/>
        <v>143</v>
      </c>
      <c r="B154" s="108" t="s">
        <v>247</v>
      </c>
      <c r="C154" s="109" t="s">
        <v>196</v>
      </c>
      <c r="D154" s="109" t="s">
        <v>563</v>
      </c>
      <c r="E154" s="109" t="s">
        <v>231</v>
      </c>
      <c r="F154" s="110">
        <v>1051850</v>
      </c>
      <c r="G154" s="110">
        <f t="shared" si="4"/>
        <v>1051.85</v>
      </c>
    </row>
    <row r="155" spans="1:7" ht="25.5">
      <c r="A155" s="53">
        <f t="shared" si="5"/>
        <v>144</v>
      </c>
      <c r="B155" s="108" t="s">
        <v>241</v>
      </c>
      <c r="C155" s="109" t="s">
        <v>196</v>
      </c>
      <c r="D155" s="109" t="s">
        <v>563</v>
      </c>
      <c r="E155" s="109" t="s">
        <v>230</v>
      </c>
      <c r="F155" s="110">
        <v>158000</v>
      </c>
      <c r="G155" s="110">
        <f t="shared" si="4"/>
        <v>158</v>
      </c>
    </row>
    <row r="156" spans="1:7" ht="89.25">
      <c r="A156" s="53">
        <f t="shared" si="5"/>
        <v>145</v>
      </c>
      <c r="B156" s="108" t="s">
        <v>832</v>
      </c>
      <c r="C156" s="109" t="s">
        <v>196</v>
      </c>
      <c r="D156" s="109" t="s">
        <v>564</v>
      </c>
      <c r="E156" s="109" t="s">
        <v>40</v>
      </c>
      <c r="F156" s="110">
        <v>75000</v>
      </c>
      <c r="G156" s="110">
        <f t="shared" si="4"/>
        <v>75</v>
      </c>
    </row>
    <row r="157" spans="1:7" ht="25.5">
      <c r="A157" s="53">
        <f t="shared" si="5"/>
        <v>146</v>
      </c>
      <c r="B157" s="108" t="s">
        <v>241</v>
      </c>
      <c r="C157" s="109" t="s">
        <v>196</v>
      </c>
      <c r="D157" s="109" t="s">
        <v>564</v>
      </c>
      <c r="E157" s="109" t="s">
        <v>230</v>
      </c>
      <c r="F157" s="110">
        <v>75000</v>
      </c>
      <c r="G157" s="110">
        <f t="shared" si="4"/>
        <v>75</v>
      </c>
    </row>
    <row r="158" spans="1:7" ht="38.25">
      <c r="A158" s="53">
        <f t="shared" si="5"/>
        <v>147</v>
      </c>
      <c r="B158" s="108" t="s">
        <v>829</v>
      </c>
      <c r="C158" s="109" t="s">
        <v>196</v>
      </c>
      <c r="D158" s="109" t="s">
        <v>547</v>
      </c>
      <c r="E158" s="109" t="s">
        <v>40</v>
      </c>
      <c r="F158" s="110">
        <v>311300</v>
      </c>
      <c r="G158" s="110">
        <f t="shared" si="4"/>
        <v>311.3</v>
      </c>
    </row>
    <row r="159" spans="1:7" ht="102">
      <c r="A159" s="53">
        <f t="shared" si="5"/>
        <v>148</v>
      </c>
      <c r="B159" s="108" t="s">
        <v>833</v>
      </c>
      <c r="C159" s="109" t="s">
        <v>196</v>
      </c>
      <c r="D159" s="109" t="s">
        <v>565</v>
      </c>
      <c r="E159" s="109" t="s">
        <v>40</v>
      </c>
      <c r="F159" s="110">
        <v>100300</v>
      </c>
      <c r="G159" s="110">
        <f t="shared" si="4"/>
        <v>100.3</v>
      </c>
    </row>
    <row r="160" spans="1:7" ht="25.5">
      <c r="A160" s="53">
        <f t="shared" si="5"/>
        <v>149</v>
      </c>
      <c r="B160" s="108" t="s">
        <v>241</v>
      </c>
      <c r="C160" s="109" t="s">
        <v>196</v>
      </c>
      <c r="D160" s="109" t="s">
        <v>565</v>
      </c>
      <c r="E160" s="109" t="s">
        <v>230</v>
      </c>
      <c r="F160" s="110">
        <v>100300</v>
      </c>
      <c r="G160" s="110">
        <f t="shared" si="4"/>
        <v>100.3</v>
      </c>
    </row>
    <row r="161" spans="1:7" ht="63.75">
      <c r="A161" s="53">
        <f t="shared" si="5"/>
        <v>150</v>
      </c>
      <c r="B161" s="108" t="s">
        <v>834</v>
      </c>
      <c r="C161" s="109" t="s">
        <v>196</v>
      </c>
      <c r="D161" s="109" t="s">
        <v>566</v>
      </c>
      <c r="E161" s="109" t="s">
        <v>40</v>
      </c>
      <c r="F161" s="110">
        <v>97000</v>
      </c>
      <c r="G161" s="110">
        <f t="shared" si="4"/>
        <v>97</v>
      </c>
    </row>
    <row r="162" spans="1:7" ht="25.5">
      <c r="A162" s="53">
        <f t="shared" si="5"/>
        <v>151</v>
      </c>
      <c r="B162" s="108" t="s">
        <v>241</v>
      </c>
      <c r="C162" s="109" t="s">
        <v>196</v>
      </c>
      <c r="D162" s="109" t="s">
        <v>566</v>
      </c>
      <c r="E162" s="109" t="s">
        <v>230</v>
      </c>
      <c r="F162" s="110">
        <v>97000</v>
      </c>
      <c r="G162" s="110">
        <f t="shared" si="4"/>
        <v>97</v>
      </c>
    </row>
    <row r="163" spans="1:7" ht="102">
      <c r="A163" s="53">
        <f t="shared" si="5"/>
        <v>152</v>
      </c>
      <c r="B163" s="108" t="s">
        <v>835</v>
      </c>
      <c r="C163" s="109" t="s">
        <v>196</v>
      </c>
      <c r="D163" s="109" t="s">
        <v>567</v>
      </c>
      <c r="E163" s="109" t="s">
        <v>40</v>
      </c>
      <c r="F163" s="110">
        <v>114000</v>
      </c>
      <c r="G163" s="110">
        <f t="shared" si="4"/>
        <v>114</v>
      </c>
    </row>
    <row r="164" spans="1:7" ht="25.5">
      <c r="A164" s="53">
        <f t="shared" si="5"/>
        <v>153</v>
      </c>
      <c r="B164" s="108" t="s">
        <v>241</v>
      </c>
      <c r="C164" s="109" t="s">
        <v>196</v>
      </c>
      <c r="D164" s="109" t="s">
        <v>567</v>
      </c>
      <c r="E164" s="109" t="s">
        <v>230</v>
      </c>
      <c r="F164" s="110">
        <v>114000</v>
      </c>
      <c r="G164" s="110">
        <f t="shared" si="4"/>
        <v>114</v>
      </c>
    </row>
    <row r="165" spans="1:7" ht="12.75">
      <c r="A165" s="53">
        <f t="shared" si="5"/>
        <v>154</v>
      </c>
      <c r="B165" s="108" t="s">
        <v>129</v>
      </c>
      <c r="C165" s="109" t="s">
        <v>89</v>
      </c>
      <c r="D165" s="109" t="s">
        <v>524</v>
      </c>
      <c r="E165" s="109" t="s">
        <v>40</v>
      </c>
      <c r="F165" s="110">
        <v>24204074.84</v>
      </c>
      <c r="G165" s="110">
        <f t="shared" si="4"/>
        <v>24204.07484</v>
      </c>
    </row>
    <row r="166" spans="1:7" ht="12.75">
      <c r="A166" s="53">
        <f t="shared" si="5"/>
        <v>155</v>
      </c>
      <c r="B166" s="108" t="s">
        <v>130</v>
      </c>
      <c r="C166" s="109" t="s">
        <v>90</v>
      </c>
      <c r="D166" s="109" t="s">
        <v>524</v>
      </c>
      <c r="E166" s="109" t="s">
        <v>40</v>
      </c>
      <c r="F166" s="110">
        <v>1319800</v>
      </c>
      <c r="G166" s="110">
        <f t="shared" si="4"/>
        <v>1319.8</v>
      </c>
    </row>
    <row r="167" spans="1:7" ht="38.25">
      <c r="A167" s="53">
        <f t="shared" si="5"/>
        <v>156</v>
      </c>
      <c r="B167" s="108" t="s">
        <v>1079</v>
      </c>
      <c r="C167" s="109" t="s">
        <v>90</v>
      </c>
      <c r="D167" s="109" t="s">
        <v>568</v>
      </c>
      <c r="E167" s="109" t="s">
        <v>40</v>
      </c>
      <c r="F167" s="110">
        <v>662000</v>
      </c>
      <c r="G167" s="110">
        <f t="shared" si="4"/>
        <v>662</v>
      </c>
    </row>
    <row r="168" spans="1:7" ht="38.25">
      <c r="A168" s="53">
        <f t="shared" si="5"/>
        <v>157</v>
      </c>
      <c r="B168" s="108" t="s">
        <v>1080</v>
      </c>
      <c r="C168" s="109" t="s">
        <v>90</v>
      </c>
      <c r="D168" s="109" t="s">
        <v>569</v>
      </c>
      <c r="E168" s="109" t="s">
        <v>40</v>
      </c>
      <c r="F168" s="110">
        <v>662000</v>
      </c>
      <c r="G168" s="110">
        <f t="shared" si="4"/>
        <v>662</v>
      </c>
    </row>
    <row r="169" spans="1:7" ht="25.5">
      <c r="A169" s="53">
        <f t="shared" si="5"/>
        <v>158</v>
      </c>
      <c r="B169" s="108" t="s">
        <v>267</v>
      </c>
      <c r="C169" s="109" t="s">
        <v>90</v>
      </c>
      <c r="D169" s="109" t="s">
        <v>572</v>
      </c>
      <c r="E169" s="109" t="s">
        <v>40</v>
      </c>
      <c r="F169" s="110">
        <v>140000</v>
      </c>
      <c r="G169" s="110">
        <f t="shared" si="4"/>
        <v>140</v>
      </c>
    </row>
    <row r="170" spans="1:7" ht="38.25">
      <c r="A170" s="53">
        <f t="shared" si="5"/>
        <v>159</v>
      </c>
      <c r="B170" s="108" t="s">
        <v>799</v>
      </c>
      <c r="C170" s="109" t="s">
        <v>90</v>
      </c>
      <c r="D170" s="109" t="s">
        <v>572</v>
      </c>
      <c r="E170" s="109" t="s">
        <v>226</v>
      </c>
      <c r="F170" s="110">
        <v>140000</v>
      </c>
      <c r="G170" s="110">
        <f t="shared" si="4"/>
        <v>140</v>
      </c>
    </row>
    <row r="171" spans="1:7" ht="38.25">
      <c r="A171" s="53">
        <f t="shared" si="5"/>
        <v>160</v>
      </c>
      <c r="B171" s="108" t="s">
        <v>268</v>
      </c>
      <c r="C171" s="109" t="s">
        <v>90</v>
      </c>
      <c r="D171" s="109" t="s">
        <v>573</v>
      </c>
      <c r="E171" s="109" t="s">
        <v>40</v>
      </c>
      <c r="F171" s="110">
        <v>130000</v>
      </c>
      <c r="G171" s="110">
        <f t="shared" si="4"/>
        <v>130</v>
      </c>
    </row>
    <row r="172" spans="1:7" ht="25.5">
      <c r="A172" s="53">
        <f t="shared" si="5"/>
        <v>161</v>
      </c>
      <c r="B172" s="108" t="s">
        <v>241</v>
      </c>
      <c r="C172" s="109" t="s">
        <v>90</v>
      </c>
      <c r="D172" s="109" t="s">
        <v>573</v>
      </c>
      <c r="E172" s="109" t="s">
        <v>230</v>
      </c>
      <c r="F172" s="110">
        <v>130000</v>
      </c>
      <c r="G172" s="110">
        <f t="shared" si="4"/>
        <v>130</v>
      </c>
    </row>
    <row r="173" spans="1:7" ht="25.5">
      <c r="A173" s="53">
        <f t="shared" si="5"/>
        <v>162</v>
      </c>
      <c r="B173" s="108" t="s">
        <v>269</v>
      </c>
      <c r="C173" s="109" t="s">
        <v>90</v>
      </c>
      <c r="D173" s="109" t="s">
        <v>574</v>
      </c>
      <c r="E173" s="109" t="s">
        <v>40</v>
      </c>
      <c r="F173" s="110">
        <v>92000</v>
      </c>
      <c r="G173" s="110">
        <f t="shared" si="4"/>
        <v>92</v>
      </c>
    </row>
    <row r="174" spans="1:7" ht="25.5">
      <c r="A174" s="53">
        <f t="shared" si="5"/>
        <v>163</v>
      </c>
      <c r="B174" s="108" t="s">
        <v>241</v>
      </c>
      <c r="C174" s="109" t="s">
        <v>90</v>
      </c>
      <c r="D174" s="109" t="s">
        <v>574</v>
      </c>
      <c r="E174" s="109" t="s">
        <v>230</v>
      </c>
      <c r="F174" s="110">
        <v>92000</v>
      </c>
      <c r="G174" s="110">
        <f t="shared" si="4"/>
        <v>92</v>
      </c>
    </row>
    <row r="175" spans="1:7" ht="38.25">
      <c r="A175" s="53">
        <f t="shared" si="5"/>
        <v>164</v>
      </c>
      <c r="B175" s="108" t="s">
        <v>686</v>
      </c>
      <c r="C175" s="109" t="s">
        <v>90</v>
      </c>
      <c r="D175" s="109" t="s">
        <v>575</v>
      </c>
      <c r="E175" s="109" t="s">
        <v>40</v>
      </c>
      <c r="F175" s="110">
        <v>300000</v>
      </c>
      <c r="G175" s="110">
        <f t="shared" si="4"/>
        <v>300</v>
      </c>
    </row>
    <row r="176" spans="1:7" ht="38.25">
      <c r="A176" s="53">
        <f t="shared" si="5"/>
        <v>165</v>
      </c>
      <c r="B176" s="108" t="s">
        <v>799</v>
      </c>
      <c r="C176" s="109" t="s">
        <v>90</v>
      </c>
      <c r="D176" s="109" t="s">
        <v>575</v>
      </c>
      <c r="E176" s="109" t="s">
        <v>226</v>
      </c>
      <c r="F176" s="110">
        <v>300000</v>
      </c>
      <c r="G176" s="110">
        <f t="shared" si="4"/>
        <v>300</v>
      </c>
    </row>
    <row r="177" spans="1:7" ht="12.75">
      <c r="A177" s="53">
        <f t="shared" si="5"/>
        <v>166</v>
      </c>
      <c r="B177" s="108" t="s">
        <v>223</v>
      </c>
      <c r="C177" s="109" t="s">
        <v>90</v>
      </c>
      <c r="D177" s="109" t="s">
        <v>525</v>
      </c>
      <c r="E177" s="109" t="s">
        <v>40</v>
      </c>
      <c r="F177" s="110">
        <v>657800</v>
      </c>
      <c r="G177" s="110">
        <f t="shared" si="4"/>
        <v>657.8</v>
      </c>
    </row>
    <row r="178" spans="1:7" ht="63.75">
      <c r="A178" s="53">
        <f t="shared" si="5"/>
        <v>167</v>
      </c>
      <c r="B178" s="108" t="s">
        <v>1081</v>
      </c>
      <c r="C178" s="109" t="s">
        <v>90</v>
      </c>
      <c r="D178" s="109" t="s">
        <v>576</v>
      </c>
      <c r="E178" s="109" t="s">
        <v>40</v>
      </c>
      <c r="F178" s="110">
        <v>657800</v>
      </c>
      <c r="G178" s="110">
        <f t="shared" si="4"/>
        <v>657.8</v>
      </c>
    </row>
    <row r="179" spans="1:7" ht="25.5">
      <c r="A179" s="53">
        <f t="shared" si="5"/>
        <v>168</v>
      </c>
      <c r="B179" s="108" t="s">
        <v>241</v>
      </c>
      <c r="C179" s="109" t="s">
        <v>90</v>
      </c>
      <c r="D179" s="109" t="s">
        <v>576</v>
      </c>
      <c r="E179" s="109" t="s">
        <v>230</v>
      </c>
      <c r="F179" s="110">
        <v>657800</v>
      </c>
      <c r="G179" s="110">
        <f t="shared" si="4"/>
        <v>657.8</v>
      </c>
    </row>
    <row r="180" spans="1:7" ht="12.75">
      <c r="A180" s="53">
        <f t="shared" si="5"/>
        <v>169</v>
      </c>
      <c r="B180" s="108" t="s">
        <v>434</v>
      </c>
      <c r="C180" s="109" t="s">
        <v>435</v>
      </c>
      <c r="D180" s="109" t="s">
        <v>524</v>
      </c>
      <c r="E180" s="109" t="s">
        <v>40</v>
      </c>
      <c r="F180" s="110">
        <v>476180</v>
      </c>
      <c r="G180" s="110">
        <f t="shared" si="4"/>
        <v>476.18</v>
      </c>
    </row>
    <row r="181" spans="1:7" ht="38.25">
      <c r="A181" s="53">
        <f t="shared" si="5"/>
        <v>170</v>
      </c>
      <c r="B181" s="108" t="s">
        <v>879</v>
      </c>
      <c r="C181" s="109" t="s">
        <v>435</v>
      </c>
      <c r="D181" s="109" t="s">
        <v>546</v>
      </c>
      <c r="E181" s="109" t="s">
        <v>40</v>
      </c>
      <c r="F181" s="110">
        <v>476180</v>
      </c>
      <c r="G181" s="110">
        <f t="shared" si="4"/>
        <v>476.18</v>
      </c>
    </row>
    <row r="182" spans="1:7" ht="63.75">
      <c r="A182" s="53">
        <f t="shared" si="5"/>
        <v>171</v>
      </c>
      <c r="B182" s="108" t="s">
        <v>1077</v>
      </c>
      <c r="C182" s="109" t="s">
        <v>435</v>
      </c>
      <c r="D182" s="109" t="s">
        <v>550</v>
      </c>
      <c r="E182" s="109" t="s">
        <v>40</v>
      </c>
      <c r="F182" s="110">
        <v>476180</v>
      </c>
      <c r="G182" s="110">
        <f t="shared" si="4"/>
        <v>476.18</v>
      </c>
    </row>
    <row r="183" spans="1:7" ht="63.75">
      <c r="A183" s="53">
        <f t="shared" si="5"/>
        <v>172</v>
      </c>
      <c r="B183" s="108" t="s">
        <v>259</v>
      </c>
      <c r="C183" s="109" t="s">
        <v>435</v>
      </c>
      <c r="D183" s="109" t="s">
        <v>577</v>
      </c>
      <c r="E183" s="109" t="s">
        <v>40</v>
      </c>
      <c r="F183" s="110">
        <v>476180</v>
      </c>
      <c r="G183" s="110">
        <f t="shared" si="4"/>
        <v>476.18</v>
      </c>
    </row>
    <row r="184" spans="1:7" ht="12.75">
      <c r="A184" s="53">
        <f t="shared" si="5"/>
        <v>173</v>
      </c>
      <c r="B184" s="108" t="s">
        <v>247</v>
      </c>
      <c r="C184" s="109" t="s">
        <v>435</v>
      </c>
      <c r="D184" s="109" t="s">
        <v>577</v>
      </c>
      <c r="E184" s="109" t="s">
        <v>231</v>
      </c>
      <c r="F184" s="110">
        <v>259706</v>
      </c>
      <c r="G184" s="110">
        <f t="shared" si="4"/>
        <v>259.706</v>
      </c>
    </row>
    <row r="185" spans="1:7" ht="25.5">
      <c r="A185" s="53">
        <f t="shared" si="5"/>
        <v>174</v>
      </c>
      <c r="B185" s="108" t="s">
        <v>241</v>
      </c>
      <c r="C185" s="109" t="s">
        <v>435</v>
      </c>
      <c r="D185" s="109" t="s">
        <v>577</v>
      </c>
      <c r="E185" s="109" t="s">
        <v>230</v>
      </c>
      <c r="F185" s="110">
        <v>199074</v>
      </c>
      <c r="G185" s="110">
        <f t="shared" si="4"/>
        <v>199.074</v>
      </c>
    </row>
    <row r="186" spans="1:7" ht="12.75">
      <c r="A186" s="53">
        <f t="shared" si="5"/>
        <v>175</v>
      </c>
      <c r="B186" s="108" t="s">
        <v>248</v>
      </c>
      <c r="C186" s="109" t="s">
        <v>435</v>
      </c>
      <c r="D186" s="109" t="s">
        <v>577</v>
      </c>
      <c r="E186" s="109" t="s">
        <v>232</v>
      </c>
      <c r="F186" s="110">
        <v>17400</v>
      </c>
      <c r="G186" s="110">
        <f t="shared" si="4"/>
        <v>17.4</v>
      </c>
    </row>
    <row r="187" spans="1:7" ht="12.75">
      <c r="A187" s="53">
        <f t="shared" si="5"/>
        <v>176</v>
      </c>
      <c r="B187" s="108" t="s">
        <v>880</v>
      </c>
      <c r="C187" s="109" t="s">
        <v>881</v>
      </c>
      <c r="D187" s="109" t="s">
        <v>524</v>
      </c>
      <c r="E187" s="109" t="s">
        <v>40</v>
      </c>
      <c r="F187" s="110">
        <v>3817100</v>
      </c>
      <c r="G187" s="110">
        <f t="shared" si="4"/>
        <v>3817.1</v>
      </c>
    </row>
    <row r="188" spans="1:7" ht="51">
      <c r="A188" s="53">
        <f t="shared" si="5"/>
        <v>177</v>
      </c>
      <c r="B188" s="108" t="s">
        <v>827</v>
      </c>
      <c r="C188" s="109" t="s">
        <v>881</v>
      </c>
      <c r="D188" s="109" t="s">
        <v>541</v>
      </c>
      <c r="E188" s="109" t="s">
        <v>40</v>
      </c>
      <c r="F188" s="110">
        <v>3817100</v>
      </c>
      <c r="G188" s="110">
        <f t="shared" si="4"/>
        <v>3817.1</v>
      </c>
    </row>
    <row r="189" spans="1:7" ht="38.25">
      <c r="A189" s="53">
        <f t="shared" si="5"/>
        <v>178</v>
      </c>
      <c r="B189" s="108" t="s">
        <v>882</v>
      </c>
      <c r="C189" s="109" t="s">
        <v>881</v>
      </c>
      <c r="D189" s="109" t="s">
        <v>883</v>
      </c>
      <c r="E189" s="109" t="s">
        <v>40</v>
      </c>
      <c r="F189" s="110">
        <v>3817100</v>
      </c>
      <c r="G189" s="110">
        <f t="shared" si="4"/>
        <v>3817.1</v>
      </c>
    </row>
    <row r="190" spans="1:7" ht="12.75">
      <c r="A190" s="53">
        <f t="shared" si="5"/>
        <v>179</v>
      </c>
      <c r="B190" s="108" t="s">
        <v>247</v>
      </c>
      <c r="C190" s="109" t="s">
        <v>881</v>
      </c>
      <c r="D190" s="109" t="s">
        <v>883</v>
      </c>
      <c r="E190" s="109" t="s">
        <v>231</v>
      </c>
      <c r="F190" s="110">
        <v>2558616</v>
      </c>
      <c r="G190" s="110">
        <f t="shared" si="4"/>
        <v>2558.616</v>
      </c>
    </row>
    <row r="191" spans="1:7" ht="25.5">
      <c r="A191" s="53">
        <f t="shared" si="5"/>
        <v>180</v>
      </c>
      <c r="B191" s="108" t="s">
        <v>241</v>
      </c>
      <c r="C191" s="109" t="s">
        <v>881</v>
      </c>
      <c r="D191" s="109" t="s">
        <v>883</v>
      </c>
      <c r="E191" s="109" t="s">
        <v>230</v>
      </c>
      <c r="F191" s="110">
        <v>1258484</v>
      </c>
      <c r="G191" s="110">
        <f t="shared" si="4"/>
        <v>1258.484</v>
      </c>
    </row>
    <row r="192" spans="1:7" ht="12.75">
      <c r="A192" s="53">
        <f t="shared" si="5"/>
        <v>181</v>
      </c>
      <c r="B192" s="108" t="s">
        <v>131</v>
      </c>
      <c r="C192" s="109" t="s">
        <v>108</v>
      </c>
      <c r="D192" s="109" t="s">
        <v>524</v>
      </c>
      <c r="E192" s="109" t="s">
        <v>40</v>
      </c>
      <c r="F192" s="110">
        <v>17571994.84</v>
      </c>
      <c r="G192" s="110">
        <f t="shared" si="4"/>
        <v>17571.99484</v>
      </c>
    </row>
    <row r="193" spans="1:7" ht="38.25">
      <c r="A193" s="53">
        <f t="shared" si="5"/>
        <v>182</v>
      </c>
      <c r="B193" s="108" t="s">
        <v>1079</v>
      </c>
      <c r="C193" s="109" t="s">
        <v>108</v>
      </c>
      <c r="D193" s="109" t="s">
        <v>568</v>
      </c>
      <c r="E193" s="109" t="s">
        <v>40</v>
      </c>
      <c r="F193" s="110">
        <v>17571994.84</v>
      </c>
      <c r="G193" s="110">
        <f t="shared" si="4"/>
        <v>17571.99484</v>
      </c>
    </row>
    <row r="194" spans="1:7" ht="12.75">
      <c r="A194" s="53">
        <f t="shared" si="5"/>
        <v>183</v>
      </c>
      <c r="B194" s="108" t="s">
        <v>1082</v>
      </c>
      <c r="C194" s="109" t="s">
        <v>108</v>
      </c>
      <c r="D194" s="109" t="s">
        <v>578</v>
      </c>
      <c r="E194" s="109" t="s">
        <v>40</v>
      </c>
      <c r="F194" s="110">
        <v>17571994.84</v>
      </c>
      <c r="G194" s="110">
        <f t="shared" si="4"/>
        <v>17571.99484</v>
      </c>
    </row>
    <row r="195" spans="1:7" ht="25.5">
      <c r="A195" s="53">
        <f t="shared" si="5"/>
        <v>184</v>
      </c>
      <c r="B195" s="108" t="s">
        <v>270</v>
      </c>
      <c r="C195" s="109" t="s">
        <v>108</v>
      </c>
      <c r="D195" s="109" t="s">
        <v>579</v>
      </c>
      <c r="E195" s="109" t="s">
        <v>40</v>
      </c>
      <c r="F195" s="110">
        <v>1000000</v>
      </c>
      <c r="G195" s="110">
        <f t="shared" si="4"/>
        <v>1000</v>
      </c>
    </row>
    <row r="196" spans="1:7" ht="25.5">
      <c r="A196" s="53">
        <f t="shared" si="5"/>
        <v>185</v>
      </c>
      <c r="B196" s="108" t="s">
        <v>241</v>
      </c>
      <c r="C196" s="109" t="s">
        <v>108</v>
      </c>
      <c r="D196" s="109" t="s">
        <v>579</v>
      </c>
      <c r="E196" s="109" t="s">
        <v>230</v>
      </c>
      <c r="F196" s="110">
        <v>1000000</v>
      </c>
      <c r="G196" s="110">
        <f t="shared" si="4"/>
        <v>1000</v>
      </c>
    </row>
    <row r="197" spans="1:7" ht="51">
      <c r="A197" s="53">
        <f t="shared" si="5"/>
        <v>186</v>
      </c>
      <c r="B197" s="108" t="s">
        <v>687</v>
      </c>
      <c r="C197" s="109" t="s">
        <v>108</v>
      </c>
      <c r="D197" s="109" t="s">
        <v>581</v>
      </c>
      <c r="E197" s="109" t="s">
        <v>40</v>
      </c>
      <c r="F197" s="110">
        <v>12529787</v>
      </c>
      <c r="G197" s="110">
        <f t="shared" si="4"/>
        <v>12529.787</v>
      </c>
    </row>
    <row r="198" spans="1:7" ht="12.75">
      <c r="A198" s="53">
        <f t="shared" si="5"/>
        <v>187</v>
      </c>
      <c r="B198" s="108" t="s">
        <v>289</v>
      </c>
      <c r="C198" s="109" t="s">
        <v>108</v>
      </c>
      <c r="D198" s="109" t="s">
        <v>581</v>
      </c>
      <c r="E198" s="109" t="s">
        <v>228</v>
      </c>
      <c r="F198" s="110">
        <v>12529787</v>
      </c>
      <c r="G198" s="110">
        <f t="shared" si="4"/>
        <v>12529.787</v>
      </c>
    </row>
    <row r="199" spans="1:7" ht="25.5">
      <c r="A199" s="53">
        <f t="shared" si="5"/>
        <v>188</v>
      </c>
      <c r="B199" s="108" t="s">
        <v>1083</v>
      </c>
      <c r="C199" s="109" t="s">
        <v>108</v>
      </c>
      <c r="D199" s="109" t="s">
        <v>1057</v>
      </c>
      <c r="E199" s="109" t="s">
        <v>40</v>
      </c>
      <c r="F199" s="110">
        <v>3042207.84</v>
      </c>
      <c r="G199" s="110">
        <f t="shared" si="4"/>
        <v>3042.20784</v>
      </c>
    </row>
    <row r="200" spans="1:7" ht="25.5">
      <c r="A200" s="53">
        <f t="shared" si="5"/>
        <v>189</v>
      </c>
      <c r="B200" s="108" t="s">
        <v>241</v>
      </c>
      <c r="C200" s="109" t="s">
        <v>108</v>
      </c>
      <c r="D200" s="109" t="s">
        <v>1057</v>
      </c>
      <c r="E200" s="109" t="s">
        <v>230</v>
      </c>
      <c r="F200" s="110">
        <v>3042207.84</v>
      </c>
      <c r="G200" s="110">
        <f t="shared" si="4"/>
        <v>3042.20784</v>
      </c>
    </row>
    <row r="201" spans="1:7" ht="12.75">
      <c r="A201" s="53">
        <f t="shared" si="5"/>
        <v>190</v>
      </c>
      <c r="B201" s="108" t="s">
        <v>1084</v>
      </c>
      <c r="C201" s="109" t="s">
        <v>108</v>
      </c>
      <c r="D201" s="109" t="s">
        <v>1059</v>
      </c>
      <c r="E201" s="109" t="s">
        <v>40</v>
      </c>
      <c r="F201" s="110">
        <v>1000000</v>
      </c>
      <c r="G201" s="110">
        <f t="shared" si="4"/>
        <v>1000</v>
      </c>
    </row>
    <row r="202" spans="1:7" ht="12.75">
      <c r="A202" s="53">
        <f t="shared" si="5"/>
        <v>191</v>
      </c>
      <c r="B202" s="108" t="s">
        <v>250</v>
      </c>
      <c r="C202" s="109" t="s">
        <v>108</v>
      </c>
      <c r="D202" s="109" t="s">
        <v>1059</v>
      </c>
      <c r="E202" s="109" t="s">
        <v>233</v>
      </c>
      <c r="F202" s="110">
        <v>1000000</v>
      </c>
      <c r="G202" s="110">
        <f t="shared" si="4"/>
        <v>1000</v>
      </c>
    </row>
    <row r="203" spans="1:7" ht="12.75">
      <c r="A203" s="53">
        <f t="shared" si="5"/>
        <v>192</v>
      </c>
      <c r="B203" s="108" t="s">
        <v>132</v>
      </c>
      <c r="C203" s="109" t="s">
        <v>91</v>
      </c>
      <c r="D203" s="109" t="s">
        <v>524</v>
      </c>
      <c r="E203" s="109" t="s">
        <v>40</v>
      </c>
      <c r="F203" s="110">
        <v>1019000</v>
      </c>
      <c r="G203" s="110">
        <f t="shared" si="4"/>
        <v>1019</v>
      </c>
    </row>
    <row r="204" spans="1:7" ht="51">
      <c r="A204" s="53">
        <f t="shared" si="5"/>
        <v>193</v>
      </c>
      <c r="B204" s="108" t="s">
        <v>1085</v>
      </c>
      <c r="C204" s="109" t="s">
        <v>91</v>
      </c>
      <c r="D204" s="109" t="s">
        <v>582</v>
      </c>
      <c r="E204" s="109" t="s">
        <v>40</v>
      </c>
      <c r="F204" s="110">
        <v>914000</v>
      </c>
      <c r="G204" s="110">
        <f t="shared" si="4"/>
        <v>914</v>
      </c>
    </row>
    <row r="205" spans="1:7" ht="25.5">
      <c r="A205" s="53">
        <f t="shared" si="5"/>
        <v>194</v>
      </c>
      <c r="B205" s="108" t="s">
        <v>726</v>
      </c>
      <c r="C205" s="109" t="s">
        <v>91</v>
      </c>
      <c r="D205" s="109" t="s">
        <v>583</v>
      </c>
      <c r="E205" s="109" t="s">
        <v>40</v>
      </c>
      <c r="F205" s="110">
        <v>90000</v>
      </c>
      <c r="G205" s="110">
        <f aca="true" t="shared" si="6" ref="G205:G268">F205/1000</f>
        <v>90</v>
      </c>
    </row>
    <row r="206" spans="1:7" ht="38.25">
      <c r="A206" s="53">
        <f aca="true" t="shared" si="7" ref="A206:A269">A205+1</f>
        <v>195</v>
      </c>
      <c r="B206" s="108" t="s">
        <v>271</v>
      </c>
      <c r="C206" s="109" t="s">
        <v>91</v>
      </c>
      <c r="D206" s="109" t="s">
        <v>584</v>
      </c>
      <c r="E206" s="109" t="s">
        <v>40</v>
      </c>
      <c r="F206" s="110">
        <v>90000</v>
      </c>
      <c r="G206" s="110">
        <f t="shared" si="6"/>
        <v>90</v>
      </c>
    </row>
    <row r="207" spans="1:7" ht="25.5">
      <c r="A207" s="53">
        <f t="shared" si="7"/>
        <v>196</v>
      </c>
      <c r="B207" s="108" t="s">
        <v>241</v>
      </c>
      <c r="C207" s="109" t="s">
        <v>91</v>
      </c>
      <c r="D207" s="109" t="s">
        <v>584</v>
      </c>
      <c r="E207" s="109" t="s">
        <v>230</v>
      </c>
      <c r="F207" s="110">
        <v>90000</v>
      </c>
      <c r="G207" s="110">
        <f t="shared" si="6"/>
        <v>90</v>
      </c>
    </row>
    <row r="208" spans="1:7" ht="25.5">
      <c r="A208" s="53">
        <f t="shared" si="7"/>
        <v>197</v>
      </c>
      <c r="B208" s="108" t="s">
        <v>272</v>
      </c>
      <c r="C208" s="109" t="s">
        <v>91</v>
      </c>
      <c r="D208" s="109" t="s">
        <v>585</v>
      </c>
      <c r="E208" s="109" t="s">
        <v>40</v>
      </c>
      <c r="F208" s="110">
        <v>824000</v>
      </c>
      <c r="G208" s="110">
        <f t="shared" si="6"/>
        <v>824</v>
      </c>
    </row>
    <row r="209" spans="1:7" ht="38.25">
      <c r="A209" s="53">
        <f t="shared" si="7"/>
        <v>198</v>
      </c>
      <c r="B209" s="108" t="s">
        <v>273</v>
      </c>
      <c r="C209" s="109" t="s">
        <v>91</v>
      </c>
      <c r="D209" s="109" t="s">
        <v>586</v>
      </c>
      <c r="E209" s="109" t="s">
        <v>40</v>
      </c>
      <c r="F209" s="110">
        <v>300000</v>
      </c>
      <c r="G209" s="110">
        <f t="shared" si="6"/>
        <v>300</v>
      </c>
    </row>
    <row r="210" spans="1:7" ht="38.25">
      <c r="A210" s="53">
        <f t="shared" si="7"/>
        <v>199</v>
      </c>
      <c r="B210" s="108" t="s">
        <v>799</v>
      </c>
      <c r="C210" s="109" t="s">
        <v>91</v>
      </c>
      <c r="D210" s="109" t="s">
        <v>586</v>
      </c>
      <c r="E210" s="109" t="s">
        <v>226</v>
      </c>
      <c r="F210" s="110">
        <v>300000</v>
      </c>
      <c r="G210" s="110">
        <f t="shared" si="6"/>
        <v>300</v>
      </c>
    </row>
    <row r="211" spans="1:7" ht="25.5">
      <c r="A211" s="53">
        <f t="shared" si="7"/>
        <v>200</v>
      </c>
      <c r="B211" s="108" t="s">
        <v>1122</v>
      </c>
      <c r="C211" s="109" t="s">
        <v>91</v>
      </c>
      <c r="D211" s="109" t="s">
        <v>587</v>
      </c>
      <c r="E211" s="109" t="s">
        <v>40</v>
      </c>
      <c r="F211" s="110">
        <v>120000</v>
      </c>
      <c r="G211" s="110">
        <f t="shared" si="6"/>
        <v>120</v>
      </c>
    </row>
    <row r="212" spans="1:7" ht="38.25">
      <c r="A212" s="53">
        <f t="shared" si="7"/>
        <v>201</v>
      </c>
      <c r="B212" s="108" t="s">
        <v>799</v>
      </c>
      <c r="C212" s="109" t="s">
        <v>91</v>
      </c>
      <c r="D212" s="109" t="s">
        <v>587</v>
      </c>
      <c r="E212" s="109" t="s">
        <v>226</v>
      </c>
      <c r="F212" s="110">
        <v>120000</v>
      </c>
      <c r="G212" s="110">
        <f t="shared" si="6"/>
        <v>120</v>
      </c>
    </row>
    <row r="213" spans="1:7" ht="25.5">
      <c r="A213" s="53">
        <f t="shared" si="7"/>
        <v>202</v>
      </c>
      <c r="B213" s="108" t="s">
        <v>275</v>
      </c>
      <c r="C213" s="109" t="s">
        <v>91</v>
      </c>
      <c r="D213" s="109" t="s">
        <v>588</v>
      </c>
      <c r="E213" s="109" t="s">
        <v>40</v>
      </c>
      <c r="F213" s="110">
        <v>50000</v>
      </c>
      <c r="G213" s="110">
        <f t="shared" si="6"/>
        <v>50</v>
      </c>
    </row>
    <row r="214" spans="1:7" ht="25.5">
      <c r="A214" s="53">
        <f t="shared" si="7"/>
        <v>203</v>
      </c>
      <c r="B214" s="108" t="s">
        <v>241</v>
      </c>
      <c r="C214" s="109" t="s">
        <v>91</v>
      </c>
      <c r="D214" s="109" t="s">
        <v>588</v>
      </c>
      <c r="E214" s="109" t="s">
        <v>230</v>
      </c>
      <c r="F214" s="110">
        <v>50000</v>
      </c>
      <c r="G214" s="110">
        <f t="shared" si="6"/>
        <v>50</v>
      </c>
    </row>
    <row r="215" spans="1:7" ht="63.75">
      <c r="A215" s="53">
        <f t="shared" si="7"/>
        <v>204</v>
      </c>
      <c r="B215" s="108" t="s">
        <v>436</v>
      </c>
      <c r="C215" s="109" t="s">
        <v>91</v>
      </c>
      <c r="D215" s="109" t="s">
        <v>589</v>
      </c>
      <c r="E215" s="109" t="s">
        <v>40</v>
      </c>
      <c r="F215" s="110">
        <v>14000</v>
      </c>
      <c r="G215" s="110">
        <f t="shared" si="6"/>
        <v>14</v>
      </c>
    </row>
    <row r="216" spans="1:7" ht="25.5">
      <c r="A216" s="53">
        <f t="shared" si="7"/>
        <v>205</v>
      </c>
      <c r="B216" s="108" t="s">
        <v>241</v>
      </c>
      <c r="C216" s="109" t="s">
        <v>91</v>
      </c>
      <c r="D216" s="109" t="s">
        <v>589</v>
      </c>
      <c r="E216" s="109" t="s">
        <v>230</v>
      </c>
      <c r="F216" s="110">
        <v>14000</v>
      </c>
      <c r="G216" s="110">
        <f t="shared" si="6"/>
        <v>14</v>
      </c>
    </row>
    <row r="217" spans="1:7" ht="51">
      <c r="A217" s="53">
        <f t="shared" si="7"/>
        <v>206</v>
      </c>
      <c r="B217" s="108" t="s">
        <v>688</v>
      </c>
      <c r="C217" s="109" t="s">
        <v>91</v>
      </c>
      <c r="D217" s="109" t="s">
        <v>591</v>
      </c>
      <c r="E217" s="109" t="s">
        <v>40</v>
      </c>
      <c r="F217" s="110">
        <v>300000</v>
      </c>
      <c r="G217" s="110">
        <f t="shared" si="6"/>
        <v>300</v>
      </c>
    </row>
    <row r="218" spans="1:7" ht="38.25">
      <c r="A218" s="53">
        <f t="shared" si="7"/>
        <v>207</v>
      </c>
      <c r="B218" s="108" t="s">
        <v>799</v>
      </c>
      <c r="C218" s="109" t="s">
        <v>91</v>
      </c>
      <c r="D218" s="109" t="s">
        <v>591</v>
      </c>
      <c r="E218" s="109" t="s">
        <v>226</v>
      </c>
      <c r="F218" s="110">
        <v>300000</v>
      </c>
      <c r="G218" s="110">
        <f t="shared" si="6"/>
        <v>300</v>
      </c>
    </row>
    <row r="219" spans="1:7" ht="25.5">
      <c r="A219" s="53">
        <f t="shared" si="7"/>
        <v>208</v>
      </c>
      <c r="B219" s="108" t="s">
        <v>274</v>
      </c>
      <c r="C219" s="109" t="s">
        <v>91</v>
      </c>
      <c r="D219" s="109" t="s">
        <v>592</v>
      </c>
      <c r="E219" s="109" t="s">
        <v>40</v>
      </c>
      <c r="F219" s="110">
        <v>40000</v>
      </c>
      <c r="G219" s="110">
        <f t="shared" si="6"/>
        <v>40</v>
      </c>
    </row>
    <row r="220" spans="1:7" ht="25.5">
      <c r="A220" s="53">
        <f t="shared" si="7"/>
        <v>209</v>
      </c>
      <c r="B220" s="108" t="s">
        <v>241</v>
      </c>
      <c r="C220" s="109" t="s">
        <v>91</v>
      </c>
      <c r="D220" s="109" t="s">
        <v>592</v>
      </c>
      <c r="E220" s="109" t="s">
        <v>230</v>
      </c>
      <c r="F220" s="110">
        <v>40000</v>
      </c>
      <c r="G220" s="110">
        <f t="shared" si="6"/>
        <v>40</v>
      </c>
    </row>
    <row r="221" spans="1:7" ht="38.25">
      <c r="A221" s="53">
        <f t="shared" si="7"/>
        <v>210</v>
      </c>
      <c r="B221" s="108" t="s">
        <v>1079</v>
      </c>
      <c r="C221" s="109" t="s">
        <v>91</v>
      </c>
      <c r="D221" s="109" t="s">
        <v>568</v>
      </c>
      <c r="E221" s="109" t="s">
        <v>40</v>
      </c>
      <c r="F221" s="110">
        <v>105000</v>
      </c>
      <c r="G221" s="110">
        <f t="shared" si="6"/>
        <v>105</v>
      </c>
    </row>
    <row r="222" spans="1:7" ht="51">
      <c r="A222" s="53">
        <f t="shared" si="7"/>
        <v>211</v>
      </c>
      <c r="B222" s="108" t="s">
        <v>1086</v>
      </c>
      <c r="C222" s="109" t="s">
        <v>91</v>
      </c>
      <c r="D222" s="109" t="s">
        <v>593</v>
      </c>
      <c r="E222" s="109" t="s">
        <v>40</v>
      </c>
      <c r="F222" s="110">
        <v>105000</v>
      </c>
      <c r="G222" s="110">
        <f t="shared" si="6"/>
        <v>105</v>
      </c>
    </row>
    <row r="223" spans="1:7" ht="25.5">
      <c r="A223" s="53">
        <f t="shared" si="7"/>
        <v>212</v>
      </c>
      <c r="B223" s="108" t="s">
        <v>276</v>
      </c>
      <c r="C223" s="109" t="s">
        <v>91</v>
      </c>
      <c r="D223" s="109" t="s">
        <v>594</v>
      </c>
      <c r="E223" s="109" t="s">
        <v>40</v>
      </c>
      <c r="F223" s="110">
        <v>5000</v>
      </c>
      <c r="G223" s="110">
        <f t="shared" si="6"/>
        <v>5</v>
      </c>
    </row>
    <row r="224" spans="1:7" ht="25.5">
      <c r="A224" s="53">
        <f t="shared" si="7"/>
        <v>213</v>
      </c>
      <c r="B224" s="108" t="s">
        <v>241</v>
      </c>
      <c r="C224" s="109" t="s">
        <v>91</v>
      </c>
      <c r="D224" s="109" t="s">
        <v>594</v>
      </c>
      <c r="E224" s="109" t="s">
        <v>230</v>
      </c>
      <c r="F224" s="110">
        <v>5000</v>
      </c>
      <c r="G224" s="110">
        <f t="shared" si="6"/>
        <v>5</v>
      </c>
    </row>
    <row r="225" spans="1:7" ht="12.75">
      <c r="A225" s="53">
        <f t="shared" si="7"/>
        <v>214</v>
      </c>
      <c r="B225" s="108" t="s">
        <v>277</v>
      </c>
      <c r="C225" s="109" t="s">
        <v>91</v>
      </c>
      <c r="D225" s="109" t="s">
        <v>595</v>
      </c>
      <c r="E225" s="109" t="s">
        <v>40</v>
      </c>
      <c r="F225" s="110">
        <v>50000</v>
      </c>
      <c r="G225" s="110">
        <f t="shared" si="6"/>
        <v>50</v>
      </c>
    </row>
    <row r="226" spans="1:7" ht="25.5">
      <c r="A226" s="53">
        <f t="shared" si="7"/>
        <v>215</v>
      </c>
      <c r="B226" s="108" t="s">
        <v>241</v>
      </c>
      <c r="C226" s="109" t="s">
        <v>91</v>
      </c>
      <c r="D226" s="109" t="s">
        <v>595</v>
      </c>
      <c r="E226" s="109" t="s">
        <v>230</v>
      </c>
      <c r="F226" s="110">
        <v>50000</v>
      </c>
      <c r="G226" s="110">
        <f t="shared" si="6"/>
        <v>50</v>
      </c>
    </row>
    <row r="227" spans="1:7" ht="25.5">
      <c r="A227" s="53">
        <f t="shared" si="7"/>
        <v>216</v>
      </c>
      <c r="B227" s="108" t="s">
        <v>1087</v>
      </c>
      <c r="C227" s="109" t="s">
        <v>91</v>
      </c>
      <c r="D227" s="109" t="s">
        <v>727</v>
      </c>
      <c r="E227" s="109" t="s">
        <v>40</v>
      </c>
      <c r="F227" s="110">
        <v>50000</v>
      </c>
      <c r="G227" s="110">
        <f t="shared" si="6"/>
        <v>50</v>
      </c>
    </row>
    <row r="228" spans="1:7" ht="25.5">
      <c r="A228" s="53">
        <f t="shared" si="7"/>
        <v>217</v>
      </c>
      <c r="B228" s="108" t="s">
        <v>241</v>
      </c>
      <c r="C228" s="109" t="s">
        <v>91</v>
      </c>
      <c r="D228" s="109" t="s">
        <v>727</v>
      </c>
      <c r="E228" s="109" t="s">
        <v>230</v>
      </c>
      <c r="F228" s="110">
        <v>50000</v>
      </c>
      <c r="G228" s="110">
        <f t="shared" si="6"/>
        <v>50</v>
      </c>
    </row>
    <row r="229" spans="1:7" ht="12.75">
      <c r="A229" s="53">
        <f t="shared" si="7"/>
        <v>218</v>
      </c>
      <c r="B229" s="108" t="s">
        <v>133</v>
      </c>
      <c r="C229" s="109" t="s">
        <v>92</v>
      </c>
      <c r="D229" s="109" t="s">
        <v>524</v>
      </c>
      <c r="E229" s="109" t="s">
        <v>40</v>
      </c>
      <c r="F229" s="110">
        <v>19003258.5</v>
      </c>
      <c r="G229" s="110">
        <f t="shared" si="6"/>
        <v>19003.2585</v>
      </c>
    </row>
    <row r="230" spans="1:7" ht="12.75">
      <c r="A230" s="53">
        <f t="shared" si="7"/>
        <v>219</v>
      </c>
      <c r="B230" s="108" t="s">
        <v>437</v>
      </c>
      <c r="C230" s="109" t="s">
        <v>438</v>
      </c>
      <c r="D230" s="109" t="s">
        <v>524</v>
      </c>
      <c r="E230" s="109" t="s">
        <v>40</v>
      </c>
      <c r="F230" s="110">
        <v>10000000</v>
      </c>
      <c r="G230" s="110">
        <f t="shared" si="6"/>
        <v>10000</v>
      </c>
    </row>
    <row r="231" spans="1:7" ht="38.25">
      <c r="A231" s="53">
        <f t="shared" si="7"/>
        <v>220</v>
      </c>
      <c r="B231" s="108" t="s">
        <v>1079</v>
      </c>
      <c r="C231" s="109" t="s">
        <v>438</v>
      </c>
      <c r="D231" s="109" t="s">
        <v>568</v>
      </c>
      <c r="E231" s="109" t="s">
        <v>40</v>
      </c>
      <c r="F231" s="110">
        <v>10000000</v>
      </c>
      <c r="G231" s="110">
        <f t="shared" si="6"/>
        <v>10000</v>
      </c>
    </row>
    <row r="232" spans="1:7" ht="25.5">
      <c r="A232" s="53">
        <f t="shared" si="7"/>
        <v>221</v>
      </c>
      <c r="B232" s="108" t="s">
        <v>689</v>
      </c>
      <c r="C232" s="109" t="s">
        <v>438</v>
      </c>
      <c r="D232" s="109" t="s">
        <v>596</v>
      </c>
      <c r="E232" s="109" t="s">
        <v>40</v>
      </c>
      <c r="F232" s="110">
        <v>10000000</v>
      </c>
      <c r="G232" s="110">
        <f t="shared" si="6"/>
        <v>10000</v>
      </c>
    </row>
    <row r="233" spans="1:7" ht="25.5">
      <c r="A233" s="53">
        <f t="shared" si="7"/>
        <v>222</v>
      </c>
      <c r="B233" s="108" t="s">
        <v>884</v>
      </c>
      <c r="C233" s="109" t="s">
        <v>438</v>
      </c>
      <c r="D233" s="109" t="s">
        <v>885</v>
      </c>
      <c r="E233" s="109" t="s">
        <v>40</v>
      </c>
      <c r="F233" s="110">
        <v>10000000</v>
      </c>
      <c r="G233" s="110">
        <f t="shared" si="6"/>
        <v>10000</v>
      </c>
    </row>
    <row r="234" spans="1:7" ht="12.75">
      <c r="A234" s="53">
        <f t="shared" si="7"/>
        <v>223</v>
      </c>
      <c r="B234" s="108" t="s">
        <v>250</v>
      </c>
      <c r="C234" s="109" t="s">
        <v>438</v>
      </c>
      <c r="D234" s="109" t="s">
        <v>885</v>
      </c>
      <c r="E234" s="109" t="s">
        <v>233</v>
      </c>
      <c r="F234" s="110">
        <v>10000000</v>
      </c>
      <c r="G234" s="110">
        <f t="shared" si="6"/>
        <v>10000</v>
      </c>
    </row>
    <row r="235" spans="1:7" ht="12.75">
      <c r="A235" s="53">
        <f t="shared" si="7"/>
        <v>224</v>
      </c>
      <c r="B235" s="108" t="s">
        <v>1088</v>
      </c>
      <c r="C235" s="109" t="s">
        <v>1013</v>
      </c>
      <c r="D235" s="109" t="s">
        <v>524</v>
      </c>
      <c r="E235" s="109" t="s">
        <v>40</v>
      </c>
      <c r="F235" s="110">
        <v>8976258.5</v>
      </c>
      <c r="G235" s="110">
        <f t="shared" si="6"/>
        <v>8976.2585</v>
      </c>
    </row>
    <row r="236" spans="1:7" ht="38.25">
      <c r="A236" s="53">
        <f t="shared" si="7"/>
        <v>225</v>
      </c>
      <c r="B236" s="108" t="s">
        <v>1079</v>
      </c>
      <c r="C236" s="109" t="s">
        <v>1013</v>
      </c>
      <c r="D236" s="109" t="s">
        <v>568</v>
      </c>
      <c r="E236" s="109" t="s">
        <v>40</v>
      </c>
      <c r="F236" s="110">
        <v>8976258.5</v>
      </c>
      <c r="G236" s="110">
        <f t="shared" si="6"/>
        <v>8976.2585</v>
      </c>
    </row>
    <row r="237" spans="1:7" ht="25.5">
      <c r="A237" s="53">
        <f t="shared" si="7"/>
        <v>226</v>
      </c>
      <c r="B237" s="108" t="s">
        <v>1089</v>
      </c>
      <c r="C237" s="109" t="s">
        <v>1013</v>
      </c>
      <c r="D237" s="109" t="s">
        <v>1015</v>
      </c>
      <c r="E237" s="109" t="s">
        <v>40</v>
      </c>
      <c r="F237" s="110">
        <v>8976258.5</v>
      </c>
      <c r="G237" s="110">
        <f t="shared" si="6"/>
        <v>8976.2585</v>
      </c>
    </row>
    <row r="238" spans="1:7" ht="51">
      <c r="A238" s="53">
        <f t="shared" si="7"/>
        <v>227</v>
      </c>
      <c r="B238" s="108" t="s">
        <v>1090</v>
      </c>
      <c r="C238" s="109" t="s">
        <v>1013</v>
      </c>
      <c r="D238" s="109" t="s">
        <v>1017</v>
      </c>
      <c r="E238" s="109" t="s">
        <v>40</v>
      </c>
      <c r="F238" s="110">
        <v>1000</v>
      </c>
      <c r="G238" s="110">
        <f t="shared" si="6"/>
        <v>1</v>
      </c>
    </row>
    <row r="239" spans="1:7" ht="12.75">
      <c r="A239" s="53">
        <f t="shared" si="7"/>
        <v>228</v>
      </c>
      <c r="B239" s="108" t="s">
        <v>250</v>
      </c>
      <c r="C239" s="109" t="s">
        <v>1013</v>
      </c>
      <c r="D239" s="109" t="s">
        <v>1017</v>
      </c>
      <c r="E239" s="109" t="s">
        <v>233</v>
      </c>
      <c r="F239" s="110">
        <v>1000</v>
      </c>
      <c r="G239" s="110">
        <f t="shared" si="6"/>
        <v>1</v>
      </c>
    </row>
    <row r="240" spans="1:7" ht="38.25">
      <c r="A240" s="53">
        <f t="shared" si="7"/>
        <v>229</v>
      </c>
      <c r="B240" s="108" t="s">
        <v>1123</v>
      </c>
      <c r="C240" s="109" t="s">
        <v>1013</v>
      </c>
      <c r="D240" s="109" t="s">
        <v>1124</v>
      </c>
      <c r="E240" s="109" t="s">
        <v>40</v>
      </c>
      <c r="F240" s="110">
        <v>415558.5</v>
      </c>
      <c r="G240" s="110">
        <f t="shared" si="6"/>
        <v>415.5585</v>
      </c>
    </row>
    <row r="241" spans="1:7" ht="12.75">
      <c r="A241" s="53">
        <f t="shared" si="7"/>
        <v>230</v>
      </c>
      <c r="B241" s="108" t="s">
        <v>289</v>
      </c>
      <c r="C241" s="109" t="s">
        <v>1013</v>
      </c>
      <c r="D241" s="109" t="s">
        <v>1124</v>
      </c>
      <c r="E241" s="109" t="s">
        <v>228</v>
      </c>
      <c r="F241" s="110">
        <v>415558.5</v>
      </c>
      <c r="G241" s="110">
        <f t="shared" si="6"/>
        <v>415.5585</v>
      </c>
    </row>
    <row r="242" spans="1:7" ht="63.75">
      <c r="A242" s="53">
        <f t="shared" si="7"/>
        <v>231</v>
      </c>
      <c r="B242" s="108" t="s">
        <v>886</v>
      </c>
      <c r="C242" s="109" t="s">
        <v>1013</v>
      </c>
      <c r="D242" s="109" t="s">
        <v>1018</v>
      </c>
      <c r="E242" s="109" t="s">
        <v>40</v>
      </c>
      <c r="F242" s="110">
        <v>4000000</v>
      </c>
      <c r="G242" s="110">
        <f t="shared" si="6"/>
        <v>4000</v>
      </c>
    </row>
    <row r="243" spans="1:7" ht="12.75">
      <c r="A243" s="53">
        <f t="shared" si="7"/>
        <v>232</v>
      </c>
      <c r="B243" s="108" t="s">
        <v>289</v>
      </c>
      <c r="C243" s="109" t="s">
        <v>1013</v>
      </c>
      <c r="D243" s="109" t="s">
        <v>1018</v>
      </c>
      <c r="E243" s="109" t="s">
        <v>228</v>
      </c>
      <c r="F243" s="110">
        <v>4000000</v>
      </c>
      <c r="G243" s="110">
        <f t="shared" si="6"/>
        <v>4000</v>
      </c>
    </row>
    <row r="244" spans="1:7" ht="25.5">
      <c r="A244" s="53">
        <f t="shared" si="7"/>
        <v>233</v>
      </c>
      <c r="B244" s="108" t="s">
        <v>887</v>
      </c>
      <c r="C244" s="109" t="s">
        <v>1013</v>
      </c>
      <c r="D244" s="109" t="s">
        <v>1019</v>
      </c>
      <c r="E244" s="109" t="s">
        <v>40</v>
      </c>
      <c r="F244" s="110">
        <v>4559700</v>
      </c>
      <c r="G244" s="110">
        <f t="shared" si="6"/>
        <v>4559.7</v>
      </c>
    </row>
    <row r="245" spans="1:7" ht="25.5">
      <c r="A245" s="53">
        <f t="shared" si="7"/>
        <v>234</v>
      </c>
      <c r="B245" s="108" t="s">
        <v>241</v>
      </c>
      <c r="C245" s="109" t="s">
        <v>1013</v>
      </c>
      <c r="D245" s="109" t="s">
        <v>1019</v>
      </c>
      <c r="E245" s="109" t="s">
        <v>230</v>
      </c>
      <c r="F245" s="110">
        <v>4559700</v>
      </c>
      <c r="G245" s="110">
        <f t="shared" si="6"/>
        <v>4559.7</v>
      </c>
    </row>
    <row r="246" spans="1:7" ht="12.75">
      <c r="A246" s="53">
        <f t="shared" si="7"/>
        <v>235</v>
      </c>
      <c r="B246" s="108" t="s">
        <v>135</v>
      </c>
      <c r="C246" s="109" t="s">
        <v>197</v>
      </c>
      <c r="D246" s="109" t="s">
        <v>524</v>
      </c>
      <c r="E246" s="109" t="s">
        <v>40</v>
      </c>
      <c r="F246" s="110">
        <v>27000</v>
      </c>
      <c r="G246" s="110">
        <f t="shared" si="6"/>
        <v>27</v>
      </c>
    </row>
    <row r="247" spans="1:7" ht="38.25">
      <c r="A247" s="53">
        <f t="shared" si="7"/>
        <v>236</v>
      </c>
      <c r="B247" s="108" t="s">
        <v>1079</v>
      </c>
      <c r="C247" s="109" t="s">
        <v>197</v>
      </c>
      <c r="D247" s="109" t="s">
        <v>568</v>
      </c>
      <c r="E247" s="109" t="s">
        <v>40</v>
      </c>
      <c r="F247" s="110">
        <v>27000</v>
      </c>
      <c r="G247" s="110">
        <f t="shared" si="6"/>
        <v>27</v>
      </c>
    </row>
    <row r="248" spans="1:7" ht="38.25">
      <c r="A248" s="53">
        <f t="shared" si="7"/>
        <v>237</v>
      </c>
      <c r="B248" s="108" t="s">
        <v>1091</v>
      </c>
      <c r="C248" s="109" t="s">
        <v>197</v>
      </c>
      <c r="D248" s="109" t="s">
        <v>597</v>
      </c>
      <c r="E248" s="109" t="s">
        <v>40</v>
      </c>
      <c r="F248" s="110">
        <v>27000</v>
      </c>
      <c r="G248" s="110">
        <f t="shared" si="6"/>
        <v>27</v>
      </c>
    </row>
    <row r="249" spans="1:7" ht="76.5">
      <c r="A249" s="53">
        <f t="shared" si="7"/>
        <v>238</v>
      </c>
      <c r="B249" s="108" t="s">
        <v>912</v>
      </c>
      <c r="C249" s="109" t="s">
        <v>197</v>
      </c>
      <c r="D249" s="109" t="s">
        <v>598</v>
      </c>
      <c r="E249" s="109" t="s">
        <v>40</v>
      </c>
      <c r="F249" s="110">
        <v>27000</v>
      </c>
      <c r="G249" s="110">
        <f t="shared" si="6"/>
        <v>27</v>
      </c>
    </row>
    <row r="250" spans="1:7" ht="38.25">
      <c r="A250" s="53">
        <f t="shared" si="7"/>
        <v>239</v>
      </c>
      <c r="B250" s="108" t="s">
        <v>799</v>
      </c>
      <c r="C250" s="109" t="s">
        <v>197</v>
      </c>
      <c r="D250" s="109" t="s">
        <v>598</v>
      </c>
      <c r="E250" s="109" t="s">
        <v>226</v>
      </c>
      <c r="F250" s="110">
        <v>27000</v>
      </c>
      <c r="G250" s="110">
        <f t="shared" si="6"/>
        <v>27</v>
      </c>
    </row>
    <row r="251" spans="1:7" ht="12.75">
      <c r="A251" s="53">
        <f t="shared" si="7"/>
        <v>240</v>
      </c>
      <c r="B251" s="108" t="s">
        <v>836</v>
      </c>
      <c r="C251" s="109" t="s">
        <v>801</v>
      </c>
      <c r="D251" s="109" t="s">
        <v>524</v>
      </c>
      <c r="E251" s="109" t="s">
        <v>40</v>
      </c>
      <c r="F251" s="110">
        <v>1883350</v>
      </c>
      <c r="G251" s="110">
        <f t="shared" si="6"/>
        <v>1883.35</v>
      </c>
    </row>
    <row r="252" spans="1:7" ht="12.75">
      <c r="A252" s="53">
        <f t="shared" si="7"/>
        <v>241</v>
      </c>
      <c r="B252" s="108" t="s">
        <v>837</v>
      </c>
      <c r="C252" s="109" t="s">
        <v>803</v>
      </c>
      <c r="D252" s="109" t="s">
        <v>524</v>
      </c>
      <c r="E252" s="109" t="s">
        <v>40</v>
      </c>
      <c r="F252" s="110">
        <v>1883350</v>
      </c>
      <c r="G252" s="110">
        <f t="shared" si="6"/>
        <v>1883.35</v>
      </c>
    </row>
    <row r="253" spans="1:7" ht="38.25">
      <c r="A253" s="53">
        <f t="shared" si="7"/>
        <v>242</v>
      </c>
      <c r="B253" s="108" t="s">
        <v>1079</v>
      </c>
      <c r="C253" s="109" t="s">
        <v>803</v>
      </c>
      <c r="D253" s="109" t="s">
        <v>568</v>
      </c>
      <c r="E253" s="109" t="s">
        <v>40</v>
      </c>
      <c r="F253" s="110">
        <v>1883350</v>
      </c>
      <c r="G253" s="110">
        <f t="shared" si="6"/>
        <v>1883.35</v>
      </c>
    </row>
    <row r="254" spans="1:7" ht="12.75">
      <c r="A254" s="53">
        <f t="shared" si="7"/>
        <v>243</v>
      </c>
      <c r="B254" s="108" t="s">
        <v>888</v>
      </c>
      <c r="C254" s="109" t="s">
        <v>803</v>
      </c>
      <c r="D254" s="109" t="s">
        <v>804</v>
      </c>
      <c r="E254" s="109" t="s">
        <v>40</v>
      </c>
      <c r="F254" s="110">
        <v>1883350</v>
      </c>
      <c r="G254" s="110">
        <f t="shared" si="6"/>
        <v>1883.35</v>
      </c>
    </row>
    <row r="255" spans="1:7" ht="25.5">
      <c r="A255" s="53">
        <f t="shared" si="7"/>
        <v>244</v>
      </c>
      <c r="B255" s="108" t="s">
        <v>838</v>
      </c>
      <c r="C255" s="109" t="s">
        <v>803</v>
      </c>
      <c r="D255" s="109" t="s">
        <v>819</v>
      </c>
      <c r="E255" s="109" t="s">
        <v>40</v>
      </c>
      <c r="F255" s="110">
        <v>300000</v>
      </c>
      <c r="G255" s="110">
        <f t="shared" si="6"/>
        <v>300</v>
      </c>
    </row>
    <row r="256" spans="1:7" ht="25.5">
      <c r="A256" s="53">
        <f t="shared" si="7"/>
        <v>245</v>
      </c>
      <c r="B256" s="108" t="s">
        <v>241</v>
      </c>
      <c r="C256" s="109" t="s">
        <v>803</v>
      </c>
      <c r="D256" s="109" t="s">
        <v>819</v>
      </c>
      <c r="E256" s="109" t="s">
        <v>230</v>
      </c>
      <c r="F256" s="110">
        <v>300000</v>
      </c>
      <c r="G256" s="110">
        <f t="shared" si="6"/>
        <v>300</v>
      </c>
    </row>
    <row r="257" spans="1:7" ht="25.5">
      <c r="A257" s="53">
        <f t="shared" si="7"/>
        <v>246</v>
      </c>
      <c r="B257" s="108" t="s">
        <v>839</v>
      </c>
      <c r="C257" s="109" t="s">
        <v>803</v>
      </c>
      <c r="D257" s="109" t="s">
        <v>821</v>
      </c>
      <c r="E257" s="109" t="s">
        <v>40</v>
      </c>
      <c r="F257" s="110">
        <v>1583350</v>
      </c>
      <c r="G257" s="110">
        <f t="shared" si="6"/>
        <v>1583.35</v>
      </c>
    </row>
    <row r="258" spans="1:7" ht="25.5">
      <c r="A258" s="53">
        <f t="shared" si="7"/>
        <v>247</v>
      </c>
      <c r="B258" s="108" t="s">
        <v>241</v>
      </c>
      <c r="C258" s="109" t="s">
        <v>803</v>
      </c>
      <c r="D258" s="109" t="s">
        <v>821</v>
      </c>
      <c r="E258" s="109" t="s">
        <v>230</v>
      </c>
      <c r="F258" s="110">
        <v>1583350</v>
      </c>
      <c r="G258" s="110">
        <f t="shared" si="6"/>
        <v>1583.35</v>
      </c>
    </row>
    <row r="259" spans="1:7" ht="12.75">
      <c r="A259" s="53">
        <f t="shared" si="7"/>
        <v>248</v>
      </c>
      <c r="B259" s="108" t="s">
        <v>136</v>
      </c>
      <c r="C259" s="109" t="s">
        <v>93</v>
      </c>
      <c r="D259" s="109" t="s">
        <v>524</v>
      </c>
      <c r="E259" s="109" t="s">
        <v>40</v>
      </c>
      <c r="F259" s="110">
        <v>964446534.29</v>
      </c>
      <c r="G259" s="110">
        <f t="shared" si="6"/>
        <v>964446.53429</v>
      </c>
    </row>
    <row r="260" spans="1:7" ht="12.75">
      <c r="A260" s="53">
        <f t="shared" si="7"/>
        <v>249</v>
      </c>
      <c r="B260" s="108" t="s">
        <v>137</v>
      </c>
      <c r="C260" s="109" t="s">
        <v>94</v>
      </c>
      <c r="D260" s="109" t="s">
        <v>524</v>
      </c>
      <c r="E260" s="109" t="s">
        <v>40</v>
      </c>
      <c r="F260" s="110">
        <v>379996061.16</v>
      </c>
      <c r="G260" s="110">
        <f t="shared" si="6"/>
        <v>379996.06116000004</v>
      </c>
    </row>
    <row r="261" spans="1:7" ht="38.25">
      <c r="A261" s="53">
        <f t="shared" si="7"/>
        <v>250</v>
      </c>
      <c r="B261" s="108" t="s">
        <v>840</v>
      </c>
      <c r="C261" s="109" t="s">
        <v>94</v>
      </c>
      <c r="D261" s="109" t="s">
        <v>615</v>
      </c>
      <c r="E261" s="109" t="s">
        <v>40</v>
      </c>
      <c r="F261" s="110">
        <v>379996061.16</v>
      </c>
      <c r="G261" s="110">
        <f t="shared" si="6"/>
        <v>379996.06116000004</v>
      </c>
    </row>
    <row r="262" spans="1:7" ht="38.25">
      <c r="A262" s="53">
        <f t="shared" si="7"/>
        <v>251</v>
      </c>
      <c r="B262" s="108" t="s">
        <v>439</v>
      </c>
      <c r="C262" s="109" t="s">
        <v>94</v>
      </c>
      <c r="D262" s="109" t="s">
        <v>616</v>
      </c>
      <c r="E262" s="109" t="s">
        <v>40</v>
      </c>
      <c r="F262" s="110">
        <v>379996061.16</v>
      </c>
      <c r="G262" s="110">
        <f t="shared" si="6"/>
        <v>379996.06116000004</v>
      </c>
    </row>
    <row r="263" spans="1:7" ht="63.75">
      <c r="A263" s="53">
        <f t="shared" si="7"/>
        <v>252</v>
      </c>
      <c r="B263" s="108" t="s">
        <v>291</v>
      </c>
      <c r="C263" s="109" t="s">
        <v>94</v>
      </c>
      <c r="D263" s="109" t="s">
        <v>617</v>
      </c>
      <c r="E263" s="109" t="s">
        <v>40</v>
      </c>
      <c r="F263" s="110">
        <v>95864061.35</v>
      </c>
      <c r="G263" s="110">
        <f t="shared" si="6"/>
        <v>95864.06134999999</v>
      </c>
    </row>
    <row r="264" spans="1:7" ht="12.75">
      <c r="A264" s="53">
        <f t="shared" si="7"/>
        <v>253</v>
      </c>
      <c r="B264" s="108" t="s">
        <v>247</v>
      </c>
      <c r="C264" s="109" t="s">
        <v>94</v>
      </c>
      <c r="D264" s="109" t="s">
        <v>617</v>
      </c>
      <c r="E264" s="109" t="s">
        <v>231</v>
      </c>
      <c r="F264" s="110">
        <v>95864061.35</v>
      </c>
      <c r="G264" s="110">
        <f t="shared" si="6"/>
        <v>95864.06134999999</v>
      </c>
    </row>
    <row r="265" spans="1:7" ht="102">
      <c r="A265" s="53">
        <f t="shared" si="7"/>
        <v>254</v>
      </c>
      <c r="B265" s="108" t="s">
        <v>292</v>
      </c>
      <c r="C265" s="109" t="s">
        <v>94</v>
      </c>
      <c r="D265" s="109" t="s">
        <v>618</v>
      </c>
      <c r="E265" s="109" t="s">
        <v>40</v>
      </c>
      <c r="F265" s="110">
        <v>5751144.86</v>
      </c>
      <c r="G265" s="110">
        <f t="shared" si="6"/>
        <v>5751.14486</v>
      </c>
    </row>
    <row r="266" spans="1:7" ht="25.5">
      <c r="A266" s="53">
        <f t="shared" si="7"/>
        <v>255</v>
      </c>
      <c r="B266" s="108" t="s">
        <v>241</v>
      </c>
      <c r="C266" s="109" t="s">
        <v>94</v>
      </c>
      <c r="D266" s="109" t="s">
        <v>618</v>
      </c>
      <c r="E266" s="109" t="s">
        <v>230</v>
      </c>
      <c r="F266" s="110">
        <v>5751144.86</v>
      </c>
      <c r="G266" s="110">
        <f t="shared" si="6"/>
        <v>5751.14486</v>
      </c>
    </row>
    <row r="267" spans="1:7" ht="38.25">
      <c r="A267" s="53">
        <f t="shared" si="7"/>
        <v>256</v>
      </c>
      <c r="B267" s="108" t="s">
        <v>293</v>
      </c>
      <c r="C267" s="109" t="s">
        <v>94</v>
      </c>
      <c r="D267" s="109" t="s">
        <v>619</v>
      </c>
      <c r="E267" s="109" t="s">
        <v>40</v>
      </c>
      <c r="F267" s="110">
        <v>51221748.16</v>
      </c>
      <c r="G267" s="110">
        <f t="shared" si="6"/>
        <v>51221.748159999996</v>
      </c>
    </row>
    <row r="268" spans="1:7" ht="12.75">
      <c r="A268" s="53">
        <f t="shared" si="7"/>
        <v>257</v>
      </c>
      <c r="B268" s="108" t="s">
        <v>247</v>
      </c>
      <c r="C268" s="109" t="s">
        <v>94</v>
      </c>
      <c r="D268" s="109" t="s">
        <v>619</v>
      </c>
      <c r="E268" s="109" t="s">
        <v>231</v>
      </c>
      <c r="F268" s="110">
        <v>36480</v>
      </c>
      <c r="G268" s="110">
        <f t="shared" si="6"/>
        <v>36.48</v>
      </c>
    </row>
    <row r="269" spans="1:7" ht="25.5">
      <c r="A269" s="53">
        <f t="shared" si="7"/>
        <v>258</v>
      </c>
      <c r="B269" s="108" t="s">
        <v>241</v>
      </c>
      <c r="C269" s="109" t="s">
        <v>94</v>
      </c>
      <c r="D269" s="109" t="s">
        <v>619</v>
      </c>
      <c r="E269" s="109" t="s">
        <v>230</v>
      </c>
      <c r="F269" s="110">
        <v>44476967.33</v>
      </c>
      <c r="G269" s="110">
        <f aca="true" t="shared" si="8" ref="G269:G332">F269/1000</f>
        <v>44476.96733</v>
      </c>
    </row>
    <row r="270" spans="1:7" ht="12.75">
      <c r="A270" s="53">
        <f aca="true" t="shared" si="9" ref="A270:A333">A269+1</f>
        <v>259</v>
      </c>
      <c r="B270" s="108" t="s">
        <v>248</v>
      </c>
      <c r="C270" s="109" t="s">
        <v>94</v>
      </c>
      <c r="D270" s="109" t="s">
        <v>619</v>
      </c>
      <c r="E270" s="109" t="s">
        <v>232</v>
      </c>
      <c r="F270" s="110">
        <v>6708300.83</v>
      </c>
      <c r="G270" s="110">
        <f t="shared" si="8"/>
        <v>6708.30083</v>
      </c>
    </row>
    <row r="271" spans="1:7" ht="38.25">
      <c r="A271" s="53">
        <f t="shared" si="9"/>
        <v>260</v>
      </c>
      <c r="B271" s="108" t="s">
        <v>294</v>
      </c>
      <c r="C271" s="109" t="s">
        <v>94</v>
      </c>
      <c r="D271" s="109" t="s">
        <v>620</v>
      </c>
      <c r="E271" s="109" t="s">
        <v>40</v>
      </c>
      <c r="F271" s="110">
        <v>27618842.2</v>
      </c>
      <c r="G271" s="110">
        <f t="shared" si="8"/>
        <v>27618.8422</v>
      </c>
    </row>
    <row r="272" spans="1:7" ht="25.5">
      <c r="A272" s="53">
        <f t="shared" si="9"/>
        <v>261</v>
      </c>
      <c r="B272" s="108" t="s">
        <v>241</v>
      </c>
      <c r="C272" s="109" t="s">
        <v>94</v>
      </c>
      <c r="D272" s="109" t="s">
        <v>620</v>
      </c>
      <c r="E272" s="109" t="s">
        <v>230</v>
      </c>
      <c r="F272" s="110">
        <v>27618842.2</v>
      </c>
      <c r="G272" s="110">
        <f t="shared" si="8"/>
        <v>27618.8422</v>
      </c>
    </row>
    <row r="273" spans="1:7" ht="63.75">
      <c r="A273" s="53">
        <f t="shared" si="9"/>
        <v>262</v>
      </c>
      <c r="B273" s="108" t="s">
        <v>1092</v>
      </c>
      <c r="C273" s="109" t="s">
        <v>94</v>
      </c>
      <c r="D273" s="109" t="s">
        <v>621</v>
      </c>
      <c r="E273" s="109" t="s">
        <v>40</v>
      </c>
      <c r="F273" s="110">
        <v>9000000</v>
      </c>
      <c r="G273" s="110">
        <f t="shared" si="8"/>
        <v>9000</v>
      </c>
    </row>
    <row r="274" spans="1:7" ht="25.5">
      <c r="A274" s="53">
        <f t="shared" si="9"/>
        <v>263</v>
      </c>
      <c r="B274" s="108" t="s">
        <v>241</v>
      </c>
      <c r="C274" s="109" t="s">
        <v>94</v>
      </c>
      <c r="D274" s="109" t="s">
        <v>621</v>
      </c>
      <c r="E274" s="109" t="s">
        <v>230</v>
      </c>
      <c r="F274" s="110">
        <v>9000000</v>
      </c>
      <c r="G274" s="110">
        <f t="shared" si="8"/>
        <v>9000</v>
      </c>
    </row>
    <row r="275" spans="1:7" ht="25.5">
      <c r="A275" s="53">
        <f t="shared" si="9"/>
        <v>264</v>
      </c>
      <c r="B275" s="108" t="s">
        <v>1093</v>
      </c>
      <c r="C275" s="109" t="s">
        <v>94</v>
      </c>
      <c r="D275" s="109" t="s">
        <v>822</v>
      </c>
      <c r="E275" s="109" t="s">
        <v>40</v>
      </c>
      <c r="F275" s="110">
        <v>9843472.24</v>
      </c>
      <c r="G275" s="110">
        <f t="shared" si="8"/>
        <v>9843.472240000001</v>
      </c>
    </row>
    <row r="276" spans="1:7" ht="25.5">
      <c r="A276" s="53">
        <f t="shared" si="9"/>
        <v>265</v>
      </c>
      <c r="B276" s="108" t="s">
        <v>241</v>
      </c>
      <c r="C276" s="109" t="s">
        <v>94</v>
      </c>
      <c r="D276" s="109" t="s">
        <v>822</v>
      </c>
      <c r="E276" s="109" t="s">
        <v>230</v>
      </c>
      <c r="F276" s="110">
        <v>9843472.24</v>
      </c>
      <c r="G276" s="110">
        <f t="shared" si="8"/>
        <v>9843.472240000001</v>
      </c>
    </row>
    <row r="277" spans="1:7" ht="89.25">
      <c r="A277" s="53">
        <f t="shared" si="9"/>
        <v>266</v>
      </c>
      <c r="B277" s="108" t="s">
        <v>440</v>
      </c>
      <c r="C277" s="109" t="s">
        <v>94</v>
      </c>
      <c r="D277" s="109" t="s">
        <v>622</v>
      </c>
      <c r="E277" s="109" t="s">
        <v>40</v>
      </c>
      <c r="F277" s="110">
        <v>971133.21</v>
      </c>
      <c r="G277" s="110">
        <f t="shared" si="8"/>
        <v>971.13321</v>
      </c>
    </row>
    <row r="278" spans="1:7" ht="25.5">
      <c r="A278" s="53">
        <f t="shared" si="9"/>
        <v>267</v>
      </c>
      <c r="B278" s="108" t="s">
        <v>241</v>
      </c>
      <c r="C278" s="109" t="s">
        <v>94</v>
      </c>
      <c r="D278" s="109" t="s">
        <v>622</v>
      </c>
      <c r="E278" s="109" t="s">
        <v>230</v>
      </c>
      <c r="F278" s="110">
        <v>971133.21</v>
      </c>
      <c r="G278" s="110">
        <f t="shared" si="8"/>
        <v>971.13321</v>
      </c>
    </row>
    <row r="279" spans="1:7" ht="76.5">
      <c r="A279" s="53">
        <f t="shared" si="9"/>
        <v>268</v>
      </c>
      <c r="B279" s="108" t="s">
        <v>690</v>
      </c>
      <c r="C279" s="109" t="s">
        <v>94</v>
      </c>
      <c r="D279" s="109" t="s">
        <v>624</v>
      </c>
      <c r="E279" s="109" t="s">
        <v>40</v>
      </c>
      <c r="F279" s="110">
        <v>162716000</v>
      </c>
      <c r="G279" s="110">
        <f t="shared" si="8"/>
        <v>162716</v>
      </c>
    </row>
    <row r="280" spans="1:7" ht="12.75">
      <c r="A280" s="53">
        <f t="shared" si="9"/>
        <v>269</v>
      </c>
      <c r="B280" s="108" t="s">
        <v>247</v>
      </c>
      <c r="C280" s="109" t="s">
        <v>94</v>
      </c>
      <c r="D280" s="109" t="s">
        <v>624</v>
      </c>
      <c r="E280" s="109" t="s">
        <v>231</v>
      </c>
      <c r="F280" s="110">
        <v>162716000</v>
      </c>
      <c r="G280" s="110">
        <f t="shared" si="8"/>
        <v>162716</v>
      </c>
    </row>
    <row r="281" spans="1:7" ht="89.25">
      <c r="A281" s="53">
        <f t="shared" si="9"/>
        <v>270</v>
      </c>
      <c r="B281" s="108" t="s">
        <v>691</v>
      </c>
      <c r="C281" s="109" t="s">
        <v>94</v>
      </c>
      <c r="D281" s="109" t="s">
        <v>626</v>
      </c>
      <c r="E281" s="109" t="s">
        <v>40</v>
      </c>
      <c r="F281" s="110">
        <v>2152000</v>
      </c>
      <c r="G281" s="110">
        <f t="shared" si="8"/>
        <v>2152</v>
      </c>
    </row>
    <row r="282" spans="1:7" ht="25.5">
      <c r="A282" s="53">
        <f t="shared" si="9"/>
        <v>271</v>
      </c>
      <c r="B282" s="108" t="s">
        <v>241</v>
      </c>
      <c r="C282" s="109" t="s">
        <v>94</v>
      </c>
      <c r="D282" s="109" t="s">
        <v>626</v>
      </c>
      <c r="E282" s="109" t="s">
        <v>230</v>
      </c>
      <c r="F282" s="110">
        <v>2152000</v>
      </c>
      <c r="G282" s="110">
        <f t="shared" si="8"/>
        <v>2152</v>
      </c>
    </row>
    <row r="283" spans="1:7" ht="25.5">
      <c r="A283" s="53">
        <f t="shared" si="9"/>
        <v>272</v>
      </c>
      <c r="B283" s="108" t="s">
        <v>1094</v>
      </c>
      <c r="C283" s="109" t="s">
        <v>94</v>
      </c>
      <c r="D283" s="109" t="s">
        <v>728</v>
      </c>
      <c r="E283" s="109" t="s">
        <v>40</v>
      </c>
      <c r="F283" s="110">
        <v>14857659.14</v>
      </c>
      <c r="G283" s="110">
        <f t="shared" si="8"/>
        <v>14857.65914</v>
      </c>
    </row>
    <row r="284" spans="1:7" ht="12.75">
      <c r="A284" s="53">
        <f t="shared" si="9"/>
        <v>273</v>
      </c>
      <c r="B284" s="108" t="s">
        <v>250</v>
      </c>
      <c r="C284" s="109" t="s">
        <v>94</v>
      </c>
      <c r="D284" s="109" t="s">
        <v>728</v>
      </c>
      <c r="E284" s="109" t="s">
        <v>233</v>
      </c>
      <c r="F284" s="110">
        <v>14857659.14</v>
      </c>
      <c r="G284" s="110">
        <f t="shared" si="8"/>
        <v>14857.65914</v>
      </c>
    </row>
    <row r="285" spans="1:7" ht="12.75">
      <c r="A285" s="53">
        <f t="shared" si="9"/>
        <v>274</v>
      </c>
      <c r="B285" s="108" t="s">
        <v>138</v>
      </c>
      <c r="C285" s="109" t="s">
        <v>95</v>
      </c>
      <c r="D285" s="109" t="s">
        <v>524</v>
      </c>
      <c r="E285" s="109" t="s">
        <v>40</v>
      </c>
      <c r="F285" s="110">
        <v>480001055.61</v>
      </c>
      <c r="G285" s="110">
        <f t="shared" si="8"/>
        <v>480001.05561000004</v>
      </c>
    </row>
    <row r="286" spans="1:7" ht="38.25">
      <c r="A286" s="53">
        <f t="shared" si="9"/>
        <v>275</v>
      </c>
      <c r="B286" s="108" t="s">
        <v>840</v>
      </c>
      <c r="C286" s="109" t="s">
        <v>95</v>
      </c>
      <c r="D286" s="109" t="s">
        <v>615</v>
      </c>
      <c r="E286" s="109" t="s">
        <v>40</v>
      </c>
      <c r="F286" s="110">
        <v>480001055.61</v>
      </c>
      <c r="G286" s="110">
        <f t="shared" si="8"/>
        <v>480001.05561000004</v>
      </c>
    </row>
    <row r="287" spans="1:7" ht="38.25">
      <c r="A287" s="53">
        <f t="shared" si="9"/>
        <v>276</v>
      </c>
      <c r="B287" s="108" t="s">
        <v>295</v>
      </c>
      <c r="C287" s="109" t="s">
        <v>95</v>
      </c>
      <c r="D287" s="109" t="s">
        <v>627</v>
      </c>
      <c r="E287" s="109" t="s">
        <v>40</v>
      </c>
      <c r="F287" s="110">
        <v>480001055.61</v>
      </c>
      <c r="G287" s="110">
        <f t="shared" si="8"/>
        <v>480001.05561000004</v>
      </c>
    </row>
    <row r="288" spans="1:7" ht="63.75">
      <c r="A288" s="53">
        <f t="shared" si="9"/>
        <v>277</v>
      </c>
      <c r="B288" s="108" t="s">
        <v>296</v>
      </c>
      <c r="C288" s="109" t="s">
        <v>95</v>
      </c>
      <c r="D288" s="109" t="s">
        <v>628</v>
      </c>
      <c r="E288" s="109" t="s">
        <v>40</v>
      </c>
      <c r="F288" s="110">
        <v>79156616.91</v>
      </c>
      <c r="G288" s="110">
        <f t="shared" si="8"/>
        <v>79156.61691</v>
      </c>
    </row>
    <row r="289" spans="1:7" ht="12.75">
      <c r="A289" s="53">
        <f t="shared" si="9"/>
        <v>278</v>
      </c>
      <c r="B289" s="108" t="s">
        <v>247</v>
      </c>
      <c r="C289" s="109" t="s">
        <v>95</v>
      </c>
      <c r="D289" s="109" t="s">
        <v>628</v>
      </c>
      <c r="E289" s="109" t="s">
        <v>231</v>
      </c>
      <c r="F289" s="110">
        <v>79156616.91</v>
      </c>
      <c r="G289" s="110">
        <f t="shared" si="8"/>
        <v>79156.61691</v>
      </c>
    </row>
    <row r="290" spans="1:7" ht="102">
      <c r="A290" s="53">
        <f t="shared" si="9"/>
        <v>279</v>
      </c>
      <c r="B290" s="108" t="s">
        <v>297</v>
      </c>
      <c r="C290" s="109" t="s">
        <v>95</v>
      </c>
      <c r="D290" s="109" t="s">
        <v>629</v>
      </c>
      <c r="E290" s="109" t="s">
        <v>40</v>
      </c>
      <c r="F290" s="110">
        <v>29416291.1</v>
      </c>
      <c r="G290" s="110">
        <f t="shared" si="8"/>
        <v>29416.291100000002</v>
      </c>
    </row>
    <row r="291" spans="1:7" ht="25.5">
      <c r="A291" s="53">
        <f t="shared" si="9"/>
        <v>280</v>
      </c>
      <c r="B291" s="108" t="s">
        <v>241</v>
      </c>
      <c r="C291" s="109" t="s">
        <v>95</v>
      </c>
      <c r="D291" s="109" t="s">
        <v>629</v>
      </c>
      <c r="E291" s="109" t="s">
        <v>230</v>
      </c>
      <c r="F291" s="110">
        <v>29416291.1</v>
      </c>
      <c r="G291" s="110">
        <f t="shared" si="8"/>
        <v>29416.291100000002</v>
      </c>
    </row>
    <row r="292" spans="1:7" ht="38.25">
      <c r="A292" s="53">
        <f t="shared" si="9"/>
        <v>281</v>
      </c>
      <c r="B292" s="108" t="s">
        <v>298</v>
      </c>
      <c r="C292" s="109" t="s">
        <v>95</v>
      </c>
      <c r="D292" s="109" t="s">
        <v>630</v>
      </c>
      <c r="E292" s="109" t="s">
        <v>40</v>
      </c>
      <c r="F292" s="110">
        <v>46533998.6</v>
      </c>
      <c r="G292" s="110">
        <f t="shared" si="8"/>
        <v>46533.9986</v>
      </c>
    </row>
    <row r="293" spans="1:7" ht="12.75">
      <c r="A293" s="53">
        <f t="shared" si="9"/>
        <v>282</v>
      </c>
      <c r="B293" s="108" t="s">
        <v>247</v>
      </c>
      <c r="C293" s="109" t="s">
        <v>95</v>
      </c>
      <c r="D293" s="109" t="s">
        <v>630</v>
      </c>
      <c r="E293" s="109" t="s">
        <v>231</v>
      </c>
      <c r="F293" s="110">
        <v>167960</v>
      </c>
      <c r="G293" s="110">
        <f t="shared" si="8"/>
        <v>167.96</v>
      </c>
    </row>
    <row r="294" spans="1:7" ht="25.5">
      <c r="A294" s="53">
        <f t="shared" si="9"/>
        <v>283</v>
      </c>
      <c r="B294" s="108" t="s">
        <v>241</v>
      </c>
      <c r="C294" s="109" t="s">
        <v>95</v>
      </c>
      <c r="D294" s="109" t="s">
        <v>630</v>
      </c>
      <c r="E294" s="109" t="s">
        <v>230</v>
      </c>
      <c r="F294" s="110">
        <v>43252908.4</v>
      </c>
      <c r="G294" s="110">
        <f t="shared" si="8"/>
        <v>43252.9084</v>
      </c>
    </row>
    <row r="295" spans="1:7" ht="12.75">
      <c r="A295" s="53">
        <f t="shared" si="9"/>
        <v>284</v>
      </c>
      <c r="B295" s="108" t="s">
        <v>248</v>
      </c>
      <c r="C295" s="109" t="s">
        <v>95</v>
      </c>
      <c r="D295" s="109" t="s">
        <v>630</v>
      </c>
      <c r="E295" s="109" t="s">
        <v>232</v>
      </c>
      <c r="F295" s="110">
        <v>3113130.2</v>
      </c>
      <c r="G295" s="110">
        <f t="shared" si="8"/>
        <v>3113.1302</v>
      </c>
    </row>
    <row r="296" spans="1:7" ht="25.5">
      <c r="A296" s="53">
        <f t="shared" si="9"/>
        <v>285</v>
      </c>
      <c r="B296" s="108" t="s">
        <v>299</v>
      </c>
      <c r="C296" s="109" t="s">
        <v>95</v>
      </c>
      <c r="D296" s="109" t="s">
        <v>631</v>
      </c>
      <c r="E296" s="109" t="s">
        <v>40</v>
      </c>
      <c r="F296" s="110">
        <v>5467600</v>
      </c>
      <c r="G296" s="110">
        <f t="shared" si="8"/>
        <v>5467.6</v>
      </c>
    </row>
    <row r="297" spans="1:7" ht="25.5">
      <c r="A297" s="53">
        <f t="shared" si="9"/>
        <v>286</v>
      </c>
      <c r="B297" s="108" t="s">
        <v>241</v>
      </c>
      <c r="C297" s="109" t="s">
        <v>95</v>
      </c>
      <c r="D297" s="109" t="s">
        <v>631</v>
      </c>
      <c r="E297" s="109" t="s">
        <v>230</v>
      </c>
      <c r="F297" s="110">
        <v>5467600</v>
      </c>
      <c r="G297" s="110">
        <f t="shared" si="8"/>
        <v>5467.6</v>
      </c>
    </row>
    <row r="298" spans="1:7" ht="51">
      <c r="A298" s="53">
        <f t="shared" si="9"/>
        <v>287</v>
      </c>
      <c r="B298" s="108" t="s">
        <v>1095</v>
      </c>
      <c r="C298" s="109" t="s">
        <v>95</v>
      </c>
      <c r="D298" s="109" t="s">
        <v>632</v>
      </c>
      <c r="E298" s="109" t="s">
        <v>40</v>
      </c>
      <c r="F298" s="110">
        <v>6923818.4</v>
      </c>
      <c r="G298" s="110">
        <f t="shared" si="8"/>
        <v>6923.8184</v>
      </c>
    </row>
    <row r="299" spans="1:7" ht="25.5">
      <c r="A299" s="53">
        <f t="shared" si="9"/>
        <v>288</v>
      </c>
      <c r="B299" s="108" t="s">
        <v>241</v>
      </c>
      <c r="C299" s="109" t="s">
        <v>95</v>
      </c>
      <c r="D299" s="109" t="s">
        <v>632</v>
      </c>
      <c r="E299" s="109" t="s">
        <v>230</v>
      </c>
      <c r="F299" s="110">
        <v>6923818.4</v>
      </c>
      <c r="G299" s="110">
        <f t="shared" si="8"/>
        <v>6923.8184</v>
      </c>
    </row>
    <row r="300" spans="1:7" ht="63.75">
      <c r="A300" s="53">
        <f t="shared" si="9"/>
        <v>289</v>
      </c>
      <c r="B300" s="108" t="s">
        <v>1096</v>
      </c>
      <c r="C300" s="109" t="s">
        <v>95</v>
      </c>
      <c r="D300" s="109" t="s">
        <v>633</v>
      </c>
      <c r="E300" s="109" t="s">
        <v>40</v>
      </c>
      <c r="F300" s="110">
        <v>42907600</v>
      </c>
      <c r="G300" s="110">
        <f t="shared" si="8"/>
        <v>42907.6</v>
      </c>
    </row>
    <row r="301" spans="1:7" ht="25.5">
      <c r="A301" s="53">
        <f t="shared" si="9"/>
        <v>290</v>
      </c>
      <c r="B301" s="108" t="s">
        <v>241</v>
      </c>
      <c r="C301" s="109" t="s">
        <v>95</v>
      </c>
      <c r="D301" s="109" t="s">
        <v>633</v>
      </c>
      <c r="E301" s="109" t="s">
        <v>230</v>
      </c>
      <c r="F301" s="110">
        <v>42907600</v>
      </c>
      <c r="G301" s="110">
        <f t="shared" si="8"/>
        <v>42907.6</v>
      </c>
    </row>
    <row r="302" spans="1:7" ht="76.5">
      <c r="A302" s="53">
        <f t="shared" si="9"/>
        <v>291</v>
      </c>
      <c r="B302" s="108" t="s">
        <v>1097</v>
      </c>
      <c r="C302" s="109" t="s">
        <v>95</v>
      </c>
      <c r="D302" s="109" t="s">
        <v>1032</v>
      </c>
      <c r="E302" s="109" t="s">
        <v>40</v>
      </c>
      <c r="F302" s="110">
        <v>260800</v>
      </c>
      <c r="G302" s="110">
        <f t="shared" si="8"/>
        <v>260.8</v>
      </c>
    </row>
    <row r="303" spans="1:7" ht="25.5">
      <c r="A303" s="53">
        <f t="shared" si="9"/>
        <v>292</v>
      </c>
      <c r="B303" s="108" t="s">
        <v>241</v>
      </c>
      <c r="C303" s="109" t="s">
        <v>95</v>
      </c>
      <c r="D303" s="109" t="s">
        <v>1032</v>
      </c>
      <c r="E303" s="109" t="s">
        <v>230</v>
      </c>
      <c r="F303" s="110">
        <v>260800</v>
      </c>
      <c r="G303" s="110">
        <f t="shared" si="8"/>
        <v>260.8</v>
      </c>
    </row>
    <row r="304" spans="1:7" ht="102">
      <c r="A304" s="53">
        <f t="shared" si="9"/>
        <v>293</v>
      </c>
      <c r="B304" s="108" t="s">
        <v>441</v>
      </c>
      <c r="C304" s="109" t="s">
        <v>95</v>
      </c>
      <c r="D304" s="109" t="s">
        <v>634</v>
      </c>
      <c r="E304" s="109" t="s">
        <v>40</v>
      </c>
      <c r="F304" s="110">
        <v>932900</v>
      </c>
      <c r="G304" s="110">
        <f t="shared" si="8"/>
        <v>932.9</v>
      </c>
    </row>
    <row r="305" spans="1:7" ht="25.5">
      <c r="A305" s="53">
        <f t="shared" si="9"/>
        <v>294</v>
      </c>
      <c r="B305" s="108" t="s">
        <v>241</v>
      </c>
      <c r="C305" s="109" t="s">
        <v>95</v>
      </c>
      <c r="D305" s="109" t="s">
        <v>634</v>
      </c>
      <c r="E305" s="109" t="s">
        <v>230</v>
      </c>
      <c r="F305" s="110">
        <v>932900</v>
      </c>
      <c r="G305" s="110">
        <f t="shared" si="8"/>
        <v>932.9</v>
      </c>
    </row>
    <row r="306" spans="1:7" ht="38.25">
      <c r="A306" s="53">
        <f t="shared" si="9"/>
        <v>295</v>
      </c>
      <c r="B306" s="108" t="s">
        <v>1172</v>
      </c>
      <c r="C306" s="109" t="s">
        <v>95</v>
      </c>
      <c r="D306" s="109" t="s">
        <v>1163</v>
      </c>
      <c r="E306" s="109" t="s">
        <v>40</v>
      </c>
      <c r="F306" s="110">
        <v>16620000</v>
      </c>
      <c r="G306" s="110">
        <f t="shared" si="8"/>
        <v>16620</v>
      </c>
    </row>
    <row r="307" spans="1:7" ht="12.75">
      <c r="A307" s="53">
        <f t="shared" si="9"/>
        <v>296</v>
      </c>
      <c r="B307" s="108" t="s">
        <v>247</v>
      </c>
      <c r="C307" s="109" t="s">
        <v>95</v>
      </c>
      <c r="D307" s="109" t="s">
        <v>1163</v>
      </c>
      <c r="E307" s="109" t="s">
        <v>231</v>
      </c>
      <c r="F307" s="110">
        <v>16620000</v>
      </c>
      <c r="G307" s="110">
        <f t="shared" si="8"/>
        <v>16620</v>
      </c>
    </row>
    <row r="308" spans="1:7" ht="114.75">
      <c r="A308" s="53">
        <f t="shared" si="9"/>
        <v>297</v>
      </c>
      <c r="B308" s="108" t="s">
        <v>692</v>
      </c>
      <c r="C308" s="109" t="s">
        <v>95</v>
      </c>
      <c r="D308" s="109" t="s">
        <v>636</v>
      </c>
      <c r="E308" s="109" t="s">
        <v>40</v>
      </c>
      <c r="F308" s="110">
        <v>191406000</v>
      </c>
      <c r="G308" s="110">
        <f t="shared" si="8"/>
        <v>191406</v>
      </c>
    </row>
    <row r="309" spans="1:7" ht="12.75">
      <c r="A309" s="53">
        <f t="shared" si="9"/>
        <v>298</v>
      </c>
      <c r="B309" s="108" t="s">
        <v>247</v>
      </c>
      <c r="C309" s="109" t="s">
        <v>95</v>
      </c>
      <c r="D309" s="109" t="s">
        <v>636</v>
      </c>
      <c r="E309" s="109" t="s">
        <v>231</v>
      </c>
      <c r="F309" s="110">
        <v>191406000</v>
      </c>
      <c r="G309" s="110">
        <f t="shared" si="8"/>
        <v>191406</v>
      </c>
    </row>
    <row r="310" spans="1:7" ht="114.75">
      <c r="A310" s="53">
        <f t="shared" si="9"/>
        <v>299</v>
      </c>
      <c r="B310" s="108" t="s">
        <v>693</v>
      </c>
      <c r="C310" s="109" t="s">
        <v>95</v>
      </c>
      <c r="D310" s="109" t="s">
        <v>638</v>
      </c>
      <c r="E310" s="109" t="s">
        <v>40</v>
      </c>
      <c r="F310" s="110">
        <v>11068433.88</v>
      </c>
      <c r="G310" s="110">
        <f t="shared" si="8"/>
        <v>11068.43388</v>
      </c>
    </row>
    <row r="311" spans="1:7" ht="25.5">
      <c r="A311" s="53">
        <f t="shared" si="9"/>
        <v>300</v>
      </c>
      <c r="B311" s="108" t="s">
        <v>241</v>
      </c>
      <c r="C311" s="109" t="s">
        <v>95</v>
      </c>
      <c r="D311" s="109" t="s">
        <v>638</v>
      </c>
      <c r="E311" s="109" t="s">
        <v>230</v>
      </c>
      <c r="F311" s="110">
        <v>11068433.88</v>
      </c>
      <c r="G311" s="110">
        <f t="shared" si="8"/>
        <v>11068.43388</v>
      </c>
    </row>
    <row r="312" spans="1:7" ht="38.25">
      <c r="A312" s="53">
        <f t="shared" si="9"/>
        <v>301</v>
      </c>
      <c r="B312" s="108" t="s">
        <v>1125</v>
      </c>
      <c r="C312" s="109" t="s">
        <v>95</v>
      </c>
      <c r="D312" s="109" t="s">
        <v>1126</v>
      </c>
      <c r="E312" s="109" t="s">
        <v>40</v>
      </c>
      <c r="F312" s="110">
        <v>12299692</v>
      </c>
      <c r="G312" s="110">
        <f t="shared" si="8"/>
        <v>12299.692</v>
      </c>
    </row>
    <row r="313" spans="1:7" ht="25.5">
      <c r="A313" s="53">
        <f t="shared" si="9"/>
        <v>302</v>
      </c>
      <c r="B313" s="108" t="s">
        <v>241</v>
      </c>
      <c r="C313" s="109" t="s">
        <v>95</v>
      </c>
      <c r="D313" s="109" t="s">
        <v>1126</v>
      </c>
      <c r="E313" s="109" t="s">
        <v>230</v>
      </c>
      <c r="F313" s="110">
        <v>12299692</v>
      </c>
      <c r="G313" s="110">
        <f t="shared" si="8"/>
        <v>12299.692</v>
      </c>
    </row>
    <row r="314" spans="1:7" ht="38.25">
      <c r="A314" s="53">
        <f t="shared" si="9"/>
        <v>303</v>
      </c>
      <c r="B314" s="108" t="s">
        <v>1127</v>
      </c>
      <c r="C314" s="109" t="s">
        <v>95</v>
      </c>
      <c r="D314" s="109" t="s">
        <v>1128</v>
      </c>
      <c r="E314" s="109" t="s">
        <v>40</v>
      </c>
      <c r="F314" s="110">
        <v>14874900</v>
      </c>
      <c r="G314" s="110">
        <f t="shared" si="8"/>
        <v>14874.9</v>
      </c>
    </row>
    <row r="315" spans="1:7" ht="25.5">
      <c r="A315" s="53">
        <f t="shared" si="9"/>
        <v>304</v>
      </c>
      <c r="B315" s="108" t="s">
        <v>241</v>
      </c>
      <c r="C315" s="109" t="s">
        <v>95</v>
      </c>
      <c r="D315" s="109" t="s">
        <v>1128</v>
      </c>
      <c r="E315" s="109" t="s">
        <v>230</v>
      </c>
      <c r="F315" s="110">
        <v>14874900</v>
      </c>
      <c r="G315" s="110">
        <f t="shared" si="8"/>
        <v>14874.9</v>
      </c>
    </row>
    <row r="316" spans="1:7" ht="25.5">
      <c r="A316" s="53">
        <f t="shared" si="9"/>
        <v>305</v>
      </c>
      <c r="B316" s="108" t="s">
        <v>1098</v>
      </c>
      <c r="C316" s="109" t="s">
        <v>95</v>
      </c>
      <c r="D316" s="109" t="s">
        <v>823</v>
      </c>
      <c r="E316" s="109" t="s">
        <v>40</v>
      </c>
      <c r="F316" s="110">
        <v>12906404.72</v>
      </c>
      <c r="G316" s="110">
        <f t="shared" si="8"/>
        <v>12906.40472</v>
      </c>
    </row>
    <row r="317" spans="1:7" ht="25.5">
      <c r="A317" s="53">
        <f t="shared" si="9"/>
        <v>306</v>
      </c>
      <c r="B317" s="108" t="s">
        <v>241</v>
      </c>
      <c r="C317" s="109" t="s">
        <v>95</v>
      </c>
      <c r="D317" s="109" t="s">
        <v>823</v>
      </c>
      <c r="E317" s="109" t="s">
        <v>230</v>
      </c>
      <c r="F317" s="110">
        <v>12906404.72</v>
      </c>
      <c r="G317" s="110">
        <f t="shared" si="8"/>
        <v>12906.40472</v>
      </c>
    </row>
    <row r="318" spans="1:7" ht="12.75">
      <c r="A318" s="53">
        <f t="shared" si="9"/>
        <v>307</v>
      </c>
      <c r="B318" s="108" t="s">
        <v>1099</v>
      </c>
      <c r="C318" s="109" t="s">
        <v>95</v>
      </c>
      <c r="D318" s="109" t="s">
        <v>1035</v>
      </c>
      <c r="E318" s="109" t="s">
        <v>40</v>
      </c>
      <c r="F318" s="110">
        <v>9226000</v>
      </c>
      <c r="G318" s="110">
        <f t="shared" si="8"/>
        <v>9226</v>
      </c>
    </row>
    <row r="319" spans="1:7" ht="12.75">
      <c r="A319" s="53">
        <f t="shared" si="9"/>
        <v>308</v>
      </c>
      <c r="B319" s="108" t="s">
        <v>250</v>
      </c>
      <c r="C319" s="109" t="s">
        <v>95</v>
      </c>
      <c r="D319" s="109" t="s">
        <v>1035</v>
      </c>
      <c r="E319" s="109" t="s">
        <v>233</v>
      </c>
      <c r="F319" s="110">
        <v>9226000</v>
      </c>
      <c r="G319" s="110">
        <f t="shared" si="8"/>
        <v>9226</v>
      </c>
    </row>
    <row r="320" spans="1:7" ht="12.75">
      <c r="A320" s="53">
        <f t="shared" si="9"/>
        <v>309</v>
      </c>
      <c r="B320" s="108" t="s">
        <v>694</v>
      </c>
      <c r="C320" s="109" t="s">
        <v>653</v>
      </c>
      <c r="D320" s="109" t="s">
        <v>524</v>
      </c>
      <c r="E320" s="109" t="s">
        <v>40</v>
      </c>
      <c r="F320" s="110">
        <v>58592393.12</v>
      </c>
      <c r="G320" s="110">
        <f t="shared" si="8"/>
        <v>58592.39312</v>
      </c>
    </row>
    <row r="321" spans="1:7" ht="38.25">
      <c r="A321" s="53">
        <f t="shared" si="9"/>
        <v>310</v>
      </c>
      <c r="B321" s="108" t="s">
        <v>841</v>
      </c>
      <c r="C321" s="109" t="s">
        <v>653</v>
      </c>
      <c r="D321" s="109" t="s">
        <v>654</v>
      </c>
      <c r="E321" s="109" t="s">
        <v>40</v>
      </c>
      <c r="F321" s="110">
        <v>58592393.12</v>
      </c>
      <c r="G321" s="110">
        <f t="shared" si="8"/>
        <v>58592.39312</v>
      </c>
    </row>
    <row r="322" spans="1:7" ht="12.75">
      <c r="A322" s="53">
        <f t="shared" si="9"/>
        <v>311</v>
      </c>
      <c r="B322" s="108" t="s">
        <v>308</v>
      </c>
      <c r="C322" s="109" t="s">
        <v>653</v>
      </c>
      <c r="D322" s="109" t="s">
        <v>655</v>
      </c>
      <c r="E322" s="109" t="s">
        <v>40</v>
      </c>
      <c r="F322" s="110">
        <v>58592393.12</v>
      </c>
      <c r="G322" s="110">
        <f t="shared" si="8"/>
        <v>58592.39312</v>
      </c>
    </row>
    <row r="323" spans="1:7" ht="25.5">
      <c r="A323" s="53">
        <f t="shared" si="9"/>
        <v>312</v>
      </c>
      <c r="B323" s="108" t="s">
        <v>310</v>
      </c>
      <c r="C323" s="109" t="s">
        <v>653</v>
      </c>
      <c r="D323" s="109" t="s">
        <v>656</v>
      </c>
      <c r="E323" s="109" t="s">
        <v>40</v>
      </c>
      <c r="F323" s="110">
        <v>56690208.42</v>
      </c>
      <c r="G323" s="110">
        <f t="shared" si="8"/>
        <v>56690.20842</v>
      </c>
    </row>
    <row r="324" spans="1:7" ht="12.75">
      <c r="A324" s="53">
        <f t="shared" si="9"/>
        <v>313</v>
      </c>
      <c r="B324" s="108" t="s">
        <v>247</v>
      </c>
      <c r="C324" s="109" t="s">
        <v>653</v>
      </c>
      <c r="D324" s="109" t="s">
        <v>656</v>
      </c>
      <c r="E324" s="109" t="s">
        <v>231</v>
      </c>
      <c r="F324" s="110">
        <v>49126966.15</v>
      </c>
      <c r="G324" s="110">
        <f t="shared" si="8"/>
        <v>49126.96615</v>
      </c>
    </row>
    <row r="325" spans="1:7" ht="25.5">
      <c r="A325" s="53">
        <f t="shared" si="9"/>
        <v>314</v>
      </c>
      <c r="B325" s="108" t="s">
        <v>241</v>
      </c>
      <c r="C325" s="109" t="s">
        <v>653</v>
      </c>
      <c r="D325" s="109" t="s">
        <v>656</v>
      </c>
      <c r="E325" s="109" t="s">
        <v>230</v>
      </c>
      <c r="F325" s="110">
        <v>5575343.27</v>
      </c>
      <c r="G325" s="110">
        <f t="shared" si="8"/>
        <v>5575.343269999999</v>
      </c>
    </row>
    <row r="326" spans="1:7" ht="12.75">
      <c r="A326" s="53">
        <f t="shared" si="9"/>
        <v>315</v>
      </c>
      <c r="B326" s="108" t="s">
        <v>250</v>
      </c>
      <c r="C326" s="109" t="s">
        <v>653</v>
      </c>
      <c r="D326" s="109" t="s">
        <v>656</v>
      </c>
      <c r="E326" s="109" t="s">
        <v>233</v>
      </c>
      <c r="F326" s="110">
        <v>179000</v>
      </c>
      <c r="G326" s="110">
        <f t="shared" si="8"/>
        <v>179</v>
      </c>
    </row>
    <row r="327" spans="1:7" ht="12.75">
      <c r="A327" s="53">
        <f t="shared" si="9"/>
        <v>316</v>
      </c>
      <c r="B327" s="108" t="s">
        <v>248</v>
      </c>
      <c r="C327" s="109" t="s">
        <v>653</v>
      </c>
      <c r="D327" s="109" t="s">
        <v>656</v>
      </c>
      <c r="E327" s="109" t="s">
        <v>232</v>
      </c>
      <c r="F327" s="110">
        <v>1808899</v>
      </c>
      <c r="G327" s="110">
        <f t="shared" si="8"/>
        <v>1808.899</v>
      </c>
    </row>
    <row r="328" spans="1:7" ht="25.5">
      <c r="A328" s="53">
        <f t="shared" si="9"/>
        <v>317</v>
      </c>
      <c r="B328" s="108" t="s">
        <v>311</v>
      </c>
      <c r="C328" s="109" t="s">
        <v>653</v>
      </c>
      <c r="D328" s="109" t="s">
        <v>657</v>
      </c>
      <c r="E328" s="109" t="s">
        <v>40</v>
      </c>
      <c r="F328" s="110">
        <v>1517951.7</v>
      </c>
      <c r="G328" s="110">
        <f t="shared" si="8"/>
        <v>1517.9516999999998</v>
      </c>
    </row>
    <row r="329" spans="1:7" ht="25.5">
      <c r="A329" s="53">
        <f t="shared" si="9"/>
        <v>318</v>
      </c>
      <c r="B329" s="108" t="s">
        <v>241</v>
      </c>
      <c r="C329" s="109" t="s">
        <v>653</v>
      </c>
      <c r="D329" s="109" t="s">
        <v>657</v>
      </c>
      <c r="E329" s="109" t="s">
        <v>230</v>
      </c>
      <c r="F329" s="110">
        <v>1517951.7</v>
      </c>
      <c r="G329" s="110">
        <f t="shared" si="8"/>
        <v>1517.9516999999998</v>
      </c>
    </row>
    <row r="330" spans="1:7" ht="38.25">
      <c r="A330" s="53">
        <f t="shared" si="9"/>
        <v>319</v>
      </c>
      <c r="B330" s="108" t="s">
        <v>309</v>
      </c>
      <c r="C330" s="109" t="s">
        <v>653</v>
      </c>
      <c r="D330" s="109" t="s">
        <v>658</v>
      </c>
      <c r="E330" s="109" t="s">
        <v>40</v>
      </c>
      <c r="F330" s="110">
        <v>334233</v>
      </c>
      <c r="G330" s="110">
        <f t="shared" si="8"/>
        <v>334.233</v>
      </c>
    </row>
    <row r="331" spans="1:7" ht="25.5">
      <c r="A331" s="53">
        <f t="shared" si="9"/>
        <v>320</v>
      </c>
      <c r="B331" s="108" t="s">
        <v>241</v>
      </c>
      <c r="C331" s="109" t="s">
        <v>653</v>
      </c>
      <c r="D331" s="109" t="s">
        <v>658</v>
      </c>
      <c r="E331" s="109" t="s">
        <v>230</v>
      </c>
      <c r="F331" s="110">
        <v>16583</v>
      </c>
      <c r="G331" s="110">
        <f t="shared" si="8"/>
        <v>16.583</v>
      </c>
    </row>
    <row r="332" spans="1:7" ht="12.75">
      <c r="A332" s="53">
        <f t="shared" si="9"/>
        <v>321</v>
      </c>
      <c r="B332" s="108" t="s">
        <v>250</v>
      </c>
      <c r="C332" s="109" t="s">
        <v>653</v>
      </c>
      <c r="D332" s="109" t="s">
        <v>658</v>
      </c>
      <c r="E332" s="109" t="s">
        <v>233</v>
      </c>
      <c r="F332" s="110">
        <v>317650</v>
      </c>
      <c r="G332" s="110">
        <f t="shared" si="8"/>
        <v>317.65</v>
      </c>
    </row>
    <row r="333" spans="1:7" ht="25.5">
      <c r="A333" s="53">
        <f t="shared" si="9"/>
        <v>322</v>
      </c>
      <c r="B333" s="108" t="s">
        <v>772</v>
      </c>
      <c r="C333" s="109" t="s">
        <v>653</v>
      </c>
      <c r="D333" s="109" t="s">
        <v>729</v>
      </c>
      <c r="E333" s="109" t="s">
        <v>40</v>
      </c>
      <c r="F333" s="110">
        <v>50000</v>
      </c>
      <c r="G333" s="110">
        <f aca="true" t="shared" si="10" ref="G333:G396">F333/1000</f>
        <v>50</v>
      </c>
    </row>
    <row r="334" spans="1:7" ht="25.5">
      <c r="A334" s="53">
        <f aca="true" t="shared" si="11" ref="A334:A397">A333+1</f>
        <v>323</v>
      </c>
      <c r="B334" s="108" t="s">
        <v>241</v>
      </c>
      <c r="C334" s="109" t="s">
        <v>653</v>
      </c>
      <c r="D334" s="109" t="s">
        <v>729</v>
      </c>
      <c r="E334" s="109" t="s">
        <v>230</v>
      </c>
      <c r="F334" s="110">
        <v>50000</v>
      </c>
      <c r="G334" s="110">
        <f t="shared" si="10"/>
        <v>50</v>
      </c>
    </row>
    <row r="335" spans="1:7" ht="12.75">
      <c r="A335" s="53">
        <f t="shared" si="11"/>
        <v>324</v>
      </c>
      <c r="B335" s="108" t="s">
        <v>695</v>
      </c>
      <c r="C335" s="109" t="s">
        <v>96</v>
      </c>
      <c r="D335" s="109" t="s">
        <v>524</v>
      </c>
      <c r="E335" s="109" t="s">
        <v>40</v>
      </c>
      <c r="F335" s="110">
        <v>33861173.4</v>
      </c>
      <c r="G335" s="110">
        <f t="shared" si="10"/>
        <v>33861.1734</v>
      </c>
    </row>
    <row r="336" spans="1:7" ht="38.25">
      <c r="A336" s="53">
        <f t="shared" si="11"/>
        <v>325</v>
      </c>
      <c r="B336" s="108" t="s">
        <v>840</v>
      </c>
      <c r="C336" s="109" t="s">
        <v>96</v>
      </c>
      <c r="D336" s="109" t="s">
        <v>615</v>
      </c>
      <c r="E336" s="109" t="s">
        <v>40</v>
      </c>
      <c r="F336" s="110">
        <v>22994400</v>
      </c>
      <c r="G336" s="110">
        <f t="shared" si="10"/>
        <v>22994.4</v>
      </c>
    </row>
    <row r="337" spans="1:7" ht="38.25">
      <c r="A337" s="53">
        <f t="shared" si="11"/>
        <v>326</v>
      </c>
      <c r="B337" s="108" t="s">
        <v>1100</v>
      </c>
      <c r="C337" s="109" t="s">
        <v>96</v>
      </c>
      <c r="D337" s="109" t="s">
        <v>640</v>
      </c>
      <c r="E337" s="109" t="s">
        <v>40</v>
      </c>
      <c r="F337" s="110">
        <v>20194400</v>
      </c>
      <c r="G337" s="110">
        <f t="shared" si="10"/>
        <v>20194.4</v>
      </c>
    </row>
    <row r="338" spans="1:7" ht="25.5">
      <c r="A338" s="53">
        <f t="shared" si="11"/>
        <v>327</v>
      </c>
      <c r="B338" s="108" t="s">
        <v>300</v>
      </c>
      <c r="C338" s="109" t="s">
        <v>96</v>
      </c>
      <c r="D338" s="109" t="s">
        <v>641</v>
      </c>
      <c r="E338" s="109" t="s">
        <v>40</v>
      </c>
      <c r="F338" s="110">
        <v>10000000</v>
      </c>
      <c r="G338" s="110">
        <f t="shared" si="10"/>
        <v>10000</v>
      </c>
    </row>
    <row r="339" spans="1:7" ht="25.5">
      <c r="A339" s="53">
        <f t="shared" si="11"/>
        <v>328</v>
      </c>
      <c r="B339" s="108" t="s">
        <v>241</v>
      </c>
      <c r="C339" s="109" t="s">
        <v>96</v>
      </c>
      <c r="D339" s="109" t="s">
        <v>641</v>
      </c>
      <c r="E339" s="109" t="s">
        <v>230</v>
      </c>
      <c r="F339" s="110">
        <v>10000000</v>
      </c>
      <c r="G339" s="110">
        <f t="shared" si="10"/>
        <v>10000</v>
      </c>
    </row>
    <row r="340" spans="1:7" ht="25.5">
      <c r="A340" s="53">
        <f t="shared" si="11"/>
        <v>329</v>
      </c>
      <c r="B340" s="108" t="s">
        <v>301</v>
      </c>
      <c r="C340" s="109" t="s">
        <v>96</v>
      </c>
      <c r="D340" s="109" t="s">
        <v>642</v>
      </c>
      <c r="E340" s="109" t="s">
        <v>40</v>
      </c>
      <c r="F340" s="110">
        <v>2000000</v>
      </c>
      <c r="G340" s="110">
        <f t="shared" si="10"/>
        <v>2000</v>
      </c>
    </row>
    <row r="341" spans="1:7" ht="12.75">
      <c r="A341" s="53">
        <f t="shared" si="11"/>
        <v>330</v>
      </c>
      <c r="B341" s="108" t="s">
        <v>247</v>
      </c>
      <c r="C341" s="109" t="s">
        <v>96</v>
      </c>
      <c r="D341" s="109" t="s">
        <v>642</v>
      </c>
      <c r="E341" s="109" t="s">
        <v>231</v>
      </c>
      <c r="F341" s="110">
        <v>2000000</v>
      </c>
      <c r="G341" s="110">
        <f t="shared" si="10"/>
        <v>2000</v>
      </c>
    </row>
    <row r="342" spans="1:7" ht="38.25">
      <c r="A342" s="53">
        <f t="shared" si="11"/>
        <v>331</v>
      </c>
      <c r="B342" s="108" t="s">
        <v>302</v>
      </c>
      <c r="C342" s="109" t="s">
        <v>96</v>
      </c>
      <c r="D342" s="109" t="s">
        <v>643</v>
      </c>
      <c r="E342" s="109" t="s">
        <v>40</v>
      </c>
      <c r="F342" s="110">
        <v>250000</v>
      </c>
      <c r="G342" s="110">
        <f t="shared" si="10"/>
        <v>250</v>
      </c>
    </row>
    <row r="343" spans="1:7" ht="25.5">
      <c r="A343" s="53">
        <f t="shared" si="11"/>
        <v>332</v>
      </c>
      <c r="B343" s="108" t="s">
        <v>241</v>
      </c>
      <c r="C343" s="109" t="s">
        <v>96</v>
      </c>
      <c r="D343" s="109" t="s">
        <v>643</v>
      </c>
      <c r="E343" s="109" t="s">
        <v>230</v>
      </c>
      <c r="F343" s="110">
        <v>250000</v>
      </c>
      <c r="G343" s="110">
        <f t="shared" si="10"/>
        <v>250</v>
      </c>
    </row>
    <row r="344" spans="1:7" ht="89.25">
      <c r="A344" s="53">
        <f t="shared" si="11"/>
        <v>333</v>
      </c>
      <c r="B344" s="108" t="s">
        <v>913</v>
      </c>
      <c r="C344" s="109" t="s">
        <v>96</v>
      </c>
      <c r="D344" s="109" t="s">
        <v>824</v>
      </c>
      <c r="E344" s="109" t="s">
        <v>40</v>
      </c>
      <c r="F344" s="110">
        <v>867100</v>
      </c>
      <c r="G344" s="110">
        <f t="shared" si="10"/>
        <v>867.1</v>
      </c>
    </row>
    <row r="345" spans="1:7" ht="25.5">
      <c r="A345" s="53">
        <f t="shared" si="11"/>
        <v>334</v>
      </c>
      <c r="B345" s="108" t="s">
        <v>241</v>
      </c>
      <c r="C345" s="109" t="s">
        <v>96</v>
      </c>
      <c r="D345" s="109" t="s">
        <v>824</v>
      </c>
      <c r="E345" s="109" t="s">
        <v>230</v>
      </c>
      <c r="F345" s="110">
        <v>867100</v>
      </c>
      <c r="G345" s="110">
        <f t="shared" si="10"/>
        <v>867.1</v>
      </c>
    </row>
    <row r="346" spans="1:7" ht="51">
      <c r="A346" s="53">
        <f t="shared" si="11"/>
        <v>335</v>
      </c>
      <c r="B346" s="108" t="s">
        <v>1129</v>
      </c>
      <c r="C346" s="109" t="s">
        <v>96</v>
      </c>
      <c r="D346" s="109" t="s">
        <v>1130</v>
      </c>
      <c r="E346" s="109" t="s">
        <v>40</v>
      </c>
      <c r="F346" s="110">
        <v>7077300</v>
      </c>
      <c r="G346" s="110">
        <f t="shared" si="10"/>
        <v>7077.3</v>
      </c>
    </row>
    <row r="347" spans="1:7" ht="25.5">
      <c r="A347" s="53">
        <f t="shared" si="11"/>
        <v>336</v>
      </c>
      <c r="B347" s="108" t="s">
        <v>241</v>
      </c>
      <c r="C347" s="109" t="s">
        <v>96</v>
      </c>
      <c r="D347" s="109" t="s">
        <v>1130</v>
      </c>
      <c r="E347" s="109" t="s">
        <v>230</v>
      </c>
      <c r="F347" s="110">
        <v>7077300</v>
      </c>
      <c r="G347" s="110">
        <f t="shared" si="10"/>
        <v>7077.3</v>
      </c>
    </row>
    <row r="348" spans="1:7" ht="38.25">
      <c r="A348" s="53">
        <f t="shared" si="11"/>
        <v>337</v>
      </c>
      <c r="B348" s="108" t="s">
        <v>303</v>
      </c>
      <c r="C348" s="109" t="s">
        <v>96</v>
      </c>
      <c r="D348" s="109" t="s">
        <v>644</v>
      </c>
      <c r="E348" s="109" t="s">
        <v>40</v>
      </c>
      <c r="F348" s="110">
        <v>2800000</v>
      </c>
      <c r="G348" s="110">
        <f t="shared" si="10"/>
        <v>2800</v>
      </c>
    </row>
    <row r="349" spans="1:7" ht="38.25">
      <c r="A349" s="53">
        <f t="shared" si="11"/>
        <v>338</v>
      </c>
      <c r="B349" s="108" t="s">
        <v>304</v>
      </c>
      <c r="C349" s="109" t="s">
        <v>96</v>
      </c>
      <c r="D349" s="109" t="s">
        <v>645</v>
      </c>
      <c r="E349" s="109" t="s">
        <v>40</v>
      </c>
      <c r="F349" s="110">
        <v>1000000</v>
      </c>
      <c r="G349" s="110">
        <f t="shared" si="10"/>
        <v>1000</v>
      </c>
    </row>
    <row r="350" spans="1:7" ht="25.5">
      <c r="A350" s="53">
        <f t="shared" si="11"/>
        <v>339</v>
      </c>
      <c r="B350" s="108" t="s">
        <v>241</v>
      </c>
      <c r="C350" s="109" t="s">
        <v>96</v>
      </c>
      <c r="D350" s="109" t="s">
        <v>645</v>
      </c>
      <c r="E350" s="109" t="s">
        <v>230</v>
      </c>
      <c r="F350" s="110">
        <v>1000000</v>
      </c>
      <c r="G350" s="110">
        <f t="shared" si="10"/>
        <v>1000</v>
      </c>
    </row>
    <row r="351" spans="1:7" ht="38.25">
      <c r="A351" s="53">
        <f t="shared" si="11"/>
        <v>340</v>
      </c>
      <c r="B351" s="108" t="s">
        <v>696</v>
      </c>
      <c r="C351" s="109" t="s">
        <v>96</v>
      </c>
      <c r="D351" s="109" t="s">
        <v>647</v>
      </c>
      <c r="E351" s="109" t="s">
        <v>40</v>
      </c>
      <c r="F351" s="110">
        <v>1000000</v>
      </c>
      <c r="G351" s="110">
        <f t="shared" si="10"/>
        <v>1000</v>
      </c>
    </row>
    <row r="352" spans="1:7" ht="25.5">
      <c r="A352" s="53">
        <f t="shared" si="11"/>
        <v>341</v>
      </c>
      <c r="B352" s="108" t="s">
        <v>241</v>
      </c>
      <c r="C352" s="109" t="s">
        <v>96</v>
      </c>
      <c r="D352" s="109" t="s">
        <v>647</v>
      </c>
      <c r="E352" s="109" t="s">
        <v>230</v>
      </c>
      <c r="F352" s="110">
        <v>1000000</v>
      </c>
      <c r="G352" s="110">
        <f t="shared" si="10"/>
        <v>1000</v>
      </c>
    </row>
    <row r="353" spans="1:7" ht="25.5">
      <c r="A353" s="53">
        <f t="shared" si="11"/>
        <v>342</v>
      </c>
      <c r="B353" s="108" t="s">
        <v>305</v>
      </c>
      <c r="C353" s="109" t="s">
        <v>96</v>
      </c>
      <c r="D353" s="109" t="s">
        <v>648</v>
      </c>
      <c r="E353" s="109" t="s">
        <v>40</v>
      </c>
      <c r="F353" s="110">
        <v>800000</v>
      </c>
      <c r="G353" s="110">
        <f t="shared" si="10"/>
        <v>800</v>
      </c>
    </row>
    <row r="354" spans="1:7" ht="25.5">
      <c r="A354" s="53">
        <f t="shared" si="11"/>
        <v>343</v>
      </c>
      <c r="B354" s="108" t="s">
        <v>241</v>
      </c>
      <c r="C354" s="109" t="s">
        <v>96</v>
      </c>
      <c r="D354" s="109" t="s">
        <v>648</v>
      </c>
      <c r="E354" s="109" t="s">
        <v>230</v>
      </c>
      <c r="F354" s="110">
        <v>800000</v>
      </c>
      <c r="G354" s="110">
        <f t="shared" si="10"/>
        <v>800</v>
      </c>
    </row>
    <row r="355" spans="1:7" ht="38.25">
      <c r="A355" s="53">
        <f t="shared" si="11"/>
        <v>344</v>
      </c>
      <c r="B355" s="108" t="s">
        <v>841</v>
      </c>
      <c r="C355" s="109" t="s">
        <v>96</v>
      </c>
      <c r="D355" s="109" t="s">
        <v>654</v>
      </c>
      <c r="E355" s="109" t="s">
        <v>40</v>
      </c>
      <c r="F355" s="110">
        <v>10866773.4</v>
      </c>
      <c r="G355" s="110">
        <f t="shared" si="10"/>
        <v>10866.7734</v>
      </c>
    </row>
    <row r="356" spans="1:7" ht="25.5">
      <c r="A356" s="53">
        <f t="shared" si="11"/>
        <v>345</v>
      </c>
      <c r="B356" s="108" t="s">
        <v>312</v>
      </c>
      <c r="C356" s="109" t="s">
        <v>96</v>
      </c>
      <c r="D356" s="109" t="s">
        <v>659</v>
      </c>
      <c r="E356" s="109" t="s">
        <v>40</v>
      </c>
      <c r="F356" s="110">
        <v>9916371.4</v>
      </c>
      <c r="G356" s="110">
        <f t="shared" si="10"/>
        <v>9916.3714</v>
      </c>
    </row>
    <row r="357" spans="1:7" ht="25.5">
      <c r="A357" s="53">
        <f t="shared" si="11"/>
        <v>346</v>
      </c>
      <c r="B357" s="108" t="s">
        <v>730</v>
      </c>
      <c r="C357" s="109" t="s">
        <v>96</v>
      </c>
      <c r="D357" s="109" t="s">
        <v>731</v>
      </c>
      <c r="E357" s="109" t="s">
        <v>40</v>
      </c>
      <c r="F357" s="110">
        <v>778265</v>
      </c>
      <c r="G357" s="110">
        <f t="shared" si="10"/>
        <v>778.265</v>
      </c>
    </row>
    <row r="358" spans="1:7" ht="12.75">
      <c r="A358" s="53">
        <f t="shared" si="11"/>
        <v>347</v>
      </c>
      <c r="B358" s="108" t="s">
        <v>247</v>
      </c>
      <c r="C358" s="109" t="s">
        <v>96</v>
      </c>
      <c r="D358" s="109" t="s">
        <v>731</v>
      </c>
      <c r="E358" s="109" t="s">
        <v>231</v>
      </c>
      <c r="F358" s="110">
        <v>349500</v>
      </c>
      <c r="G358" s="110">
        <f t="shared" si="10"/>
        <v>349.5</v>
      </c>
    </row>
    <row r="359" spans="1:7" ht="25.5">
      <c r="A359" s="53">
        <f t="shared" si="11"/>
        <v>348</v>
      </c>
      <c r="B359" s="108" t="s">
        <v>241</v>
      </c>
      <c r="C359" s="109" t="s">
        <v>96</v>
      </c>
      <c r="D359" s="109" t="s">
        <v>731</v>
      </c>
      <c r="E359" s="109" t="s">
        <v>230</v>
      </c>
      <c r="F359" s="110">
        <v>428765</v>
      </c>
      <c r="G359" s="110">
        <f t="shared" si="10"/>
        <v>428.765</v>
      </c>
    </row>
    <row r="360" spans="1:7" ht="12.75">
      <c r="A360" s="53">
        <f t="shared" si="11"/>
        <v>349</v>
      </c>
      <c r="B360" s="108" t="s">
        <v>1173</v>
      </c>
      <c r="C360" s="109" t="s">
        <v>96</v>
      </c>
      <c r="D360" s="109" t="s">
        <v>1039</v>
      </c>
      <c r="E360" s="109" t="s">
        <v>40</v>
      </c>
      <c r="F360" s="110">
        <v>9138106.4</v>
      </c>
      <c r="G360" s="110">
        <f t="shared" si="10"/>
        <v>9138.1064</v>
      </c>
    </row>
    <row r="361" spans="1:7" ht="12.75">
      <c r="A361" s="53">
        <f t="shared" si="11"/>
        <v>350</v>
      </c>
      <c r="B361" s="108" t="s">
        <v>247</v>
      </c>
      <c r="C361" s="109" t="s">
        <v>96</v>
      </c>
      <c r="D361" s="109" t="s">
        <v>1039</v>
      </c>
      <c r="E361" s="109" t="s">
        <v>231</v>
      </c>
      <c r="F361" s="110">
        <v>6475340.83</v>
      </c>
      <c r="G361" s="110">
        <f t="shared" si="10"/>
        <v>6475.34083</v>
      </c>
    </row>
    <row r="362" spans="1:7" ht="25.5">
      <c r="A362" s="53">
        <f t="shared" si="11"/>
        <v>351</v>
      </c>
      <c r="B362" s="108" t="s">
        <v>241</v>
      </c>
      <c r="C362" s="109" t="s">
        <v>96</v>
      </c>
      <c r="D362" s="109" t="s">
        <v>1039</v>
      </c>
      <c r="E362" s="109" t="s">
        <v>230</v>
      </c>
      <c r="F362" s="110">
        <v>2658881.57</v>
      </c>
      <c r="G362" s="110">
        <f t="shared" si="10"/>
        <v>2658.88157</v>
      </c>
    </row>
    <row r="363" spans="1:7" ht="12.75">
      <c r="A363" s="53">
        <f t="shared" si="11"/>
        <v>352</v>
      </c>
      <c r="B363" s="108" t="s">
        <v>248</v>
      </c>
      <c r="C363" s="109" t="s">
        <v>96</v>
      </c>
      <c r="D363" s="109" t="s">
        <v>1039</v>
      </c>
      <c r="E363" s="109" t="s">
        <v>232</v>
      </c>
      <c r="F363" s="110">
        <v>3884</v>
      </c>
      <c r="G363" s="110">
        <f t="shared" si="10"/>
        <v>3.884</v>
      </c>
    </row>
    <row r="364" spans="1:7" ht="12.75">
      <c r="A364" s="53">
        <f t="shared" si="11"/>
        <v>353</v>
      </c>
      <c r="B364" s="108" t="s">
        <v>313</v>
      </c>
      <c r="C364" s="109" t="s">
        <v>96</v>
      </c>
      <c r="D364" s="109" t="s">
        <v>660</v>
      </c>
      <c r="E364" s="109" t="s">
        <v>40</v>
      </c>
      <c r="F364" s="110">
        <v>950402</v>
      </c>
      <c r="G364" s="110">
        <f t="shared" si="10"/>
        <v>950.402</v>
      </c>
    </row>
    <row r="365" spans="1:7" ht="25.5">
      <c r="A365" s="53">
        <f t="shared" si="11"/>
        <v>354</v>
      </c>
      <c r="B365" s="108" t="s">
        <v>889</v>
      </c>
      <c r="C365" s="109" t="s">
        <v>96</v>
      </c>
      <c r="D365" s="109" t="s">
        <v>890</v>
      </c>
      <c r="E365" s="109" t="s">
        <v>40</v>
      </c>
      <c r="F365" s="110">
        <v>249743</v>
      </c>
      <c r="G365" s="110">
        <f t="shared" si="10"/>
        <v>249.743</v>
      </c>
    </row>
    <row r="366" spans="1:7" ht="25.5">
      <c r="A366" s="53">
        <f t="shared" si="11"/>
        <v>355</v>
      </c>
      <c r="B366" s="108" t="s">
        <v>241</v>
      </c>
      <c r="C366" s="109" t="s">
        <v>96</v>
      </c>
      <c r="D366" s="109" t="s">
        <v>890</v>
      </c>
      <c r="E366" s="109" t="s">
        <v>230</v>
      </c>
      <c r="F366" s="110">
        <v>249743</v>
      </c>
      <c r="G366" s="110">
        <f t="shared" si="10"/>
        <v>249.743</v>
      </c>
    </row>
    <row r="367" spans="1:7" ht="38.25">
      <c r="A367" s="53">
        <f t="shared" si="11"/>
        <v>356</v>
      </c>
      <c r="B367" s="108" t="s">
        <v>314</v>
      </c>
      <c r="C367" s="109" t="s">
        <v>96</v>
      </c>
      <c r="D367" s="109" t="s">
        <v>661</v>
      </c>
      <c r="E367" s="109" t="s">
        <v>40</v>
      </c>
      <c r="F367" s="110">
        <v>200386</v>
      </c>
      <c r="G367" s="110">
        <f t="shared" si="10"/>
        <v>200.386</v>
      </c>
    </row>
    <row r="368" spans="1:7" ht="25.5">
      <c r="A368" s="53">
        <f t="shared" si="11"/>
        <v>357</v>
      </c>
      <c r="B368" s="108" t="s">
        <v>241</v>
      </c>
      <c r="C368" s="109" t="s">
        <v>96</v>
      </c>
      <c r="D368" s="109" t="s">
        <v>661</v>
      </c>
      <c r="E368" s="109" t="s">
        <v>230</v>
      </c>
      <c r="F368" s="110">
        <v>200386</v>
      </c>
      <c r="G368" s="110">
        <f t="shared" si="10"/>
        <v>200.386</v>
      </c>
    </row>
    <row r="369" spans="1:7" ht="25.5">
      <c r="A369" s="53">
        <f t="shared" si="11"/>
        <v>358</v>
      </c>
      <c r="B369" s="108" t="s">
        <v>442</v>
      </c>
      <c r="C369" s="109" t="s">
        <v>96</v>
      </c>
      <c r="D369" s="109" t="s">
        <v>662</v>
      </c>
      <c r="E369" s="109" t="s">
        <v>40</v>
      </c>
      <c r="F369" s="110">
        <v>28500</v>
      </c>
      <c r="G369" s="110">
        <f t="shared" si="10"/>
        <v>28.5</v>
      </c>
    </row>
    <row r="370" spans="1:7" ht="25.5">
      <c r="A370" s="53">
        <f t="shared" si="11"/>
        <v>359</v>
      </c>
      <c r="B370" s="108" t="s">
        <v>241</v>
      </c>
      <c r="C370" s="109" t="s">
        <v>96</v>
      </c>
      <c r="D370" s="109" t="s">
        <v>662</v>
      </c>
      <c r="E370" s="109" t="s">
        <v>230</v>
      </c>
      <c r="F370" s="110">
        <v>28500</v>
      </c>
      <c r="G370" s="110">
        <f t="shared" si="10"/>
        <v>28.5</v>
      </c>
    </row>
    <row r="371" spans="1:7" ht="51">
      <c r="A371" s="53">
        <f t="shared" si="11"/>
        <v>360</v>
      </c>
      <c r="B371" s="108" t="s">
        <v>315</v>
      </c>
      <c r="C371" s="109" t="s">
        <v>96</v>
      </c>
      <c r="D371" s="109" t="s">
        <v>1040</v>
      </c>
      <c r="E371" s="109" t="s">
        <v>40</v>
      </c>
      <c r="F371" s="110">
        <v>75000</v>
      </c>
      <c r="G371" s="110">
        <f t="shared" si="10"/>
        <v>75</v>
      </c>
    </row>
    <row r="372" spans="1:7" ht="25.5">
      <c r="A372" s="53">
        <f t="shared" si="11"/>
        <v>361</v>
      </c>
      <c r="B372" s="108" t="s">
        <v>241</v>
      </c>
      <c r="C372" s="109" t="s">
        <v>96</v>
      </c>
      <c r="D372" s="109" t="s">
        <v>1040</v>
      </c>
      <c r="E372" s="109" t="s">
        <v>230</v>
      </c>
      <c r="F372" s="110">
        <v>75000</v>
      </c>
      <c r="G372" s="110">
        <f t="shared" si="10"/>
        <v>75</v>
      </c>
    </row>
    <row r="373" spans="1:7" ht="51">
      <c r="A373" s="53">
        <f t="shared" si="11"/>
        <v>362</v>
      </c>
      <c r="B373" s="108" t="s">
        <v>773</v>
      </c>
      <c r="C373" s="109" t="s">
        <v>96</v>
      </c>
      <c r="D373" s="109" t="s">
        <v>732</v>
      </c>
      <c r="E373" s="109" t="s">
        <v>40</v>
      </c>
      <c r="F373" s="110">
        <v>10000</v>
      </c>
      <c r="G373" s="110">
        <f t="shared" si="10"/>
        <v>10</v>
      </c>
    </row>
    <row r="374" spans="1:7" ht="25.5">
      <c r="A374" s="53">
        <f t="shared" si="11"/>
        <v>363</v>
      </c>
      <c r="B374" s="108" t="s">
        <v>241</v>
      </c>
      <c r="C374" s="109" t="s">
        <v>96</v>
      </c>
      <c r="D374" s="109" t="s">
        <v>732</v>
      </c>
      <c r="E374" s="109" t="s">
        <v>230</v>
      </c>
      <c r="F374" s="110">
        <v>10000</v>
      </c>
      <c r="G374" s="110">
        <f t="shared" si="10"/>
        <v>10</v>
      </c>
    </row>
    <row r="375" spans="1:7" ht="25.5">
      <c r="A375" s="53">
        <f t="shared" si="11"/>
        <v>364</v>
      </c>
      <c r="B375" s="108" t="s">
        <v>1101</v>
      </c>
      <c r="C375" s="109" t="s">
        <v>96</v>
      </c>
      <c r="D375" s="109" t="s">
        <v>1065</v>
      </c>
      <c r="E375" s="109" t="s">
        <v>40</v>
      </c>
      <c r="F375" s="110">
        <v>386773</v>
      </c>
      <c r="G375" s="110">
        <f t="shared" si="10"/>
        <v>386.773</v>
      </c>
    </row>
    <row r="376" spans="1:7" ht="25.5">
      <c r="A376" s="53">
        <f t="shared" si="11"/>
        <v>365</v>
      </c>
      <c r="B376" s="108" t="s">
        <v>445</v>
      </c>
      <c r="C376" s="109" t="s">
        <v>96</v>
      </c>
      <c r="D376" s="109" t="s">
        <v>1065</v>
      </c>
      <c r="E376" s="109" t="s">
        <v>446</v>
      </c>
      <c r="F376" s="110">
        <v>386773</v>
      </c>
      <c r="G376" s="110">
        <f t="shared" si="10"/>
        <v>386.773</v>
      </c>
    </row>
    <row r="377" spans="1:7" ht="12.75">
      <c r="A377" s="53">
        <f t="shared" si="11"/>
        <v>366</v>
      </c>
      <c r="B377" s="108" t="s">
        <v>157</v>
      </c>
      <c r="C377" s="109" t="s">
        <v>97</v>
      </c>
      <c r="D377" s="109" t="s">
        <v>524</v>
      </c>
      <c r="E377" s="109" t="s">
        <v>40</v>
      </c>
      <c r="F377" s="110">
        <v>11995851</v>
      </c>
      <c r="G377" s="110">
        <f t="shared" si="10"/>
        <v>11995.851</v>
      </c>
    </row>
    <row r="378" spans="1:7" ht="38.25">
      <c r="A378" s="53">
        <f t="shared" si="11"/>
        <v>367</v>
      </c>
      <c r="B378" s="108" t="s">
        <v>840</v>
      </c>
      <c r="C378" s="109" t="s">
        <v>97</v>
      </c>
      <c r="D378" s="109" t="s">
        <v>615</v>
      </c>
      <c r="E378" s="109" t="s">
        <v>40</v>
      </c>
      <c r="F378" s="110">
        <v>11995851</v>
      </c>
      <c r="G378" s="110">
        <f t="shared" si="10"/>
        <v>11995.851</v>
      </c>
    </row>
    <row r="379" spans="1:7" ht="51">
      <c r="A379" s="53">
        <f t="shared" si="11"/>
        <v>368</v>
      </c>
      <c r="B379" s="108" t="s">
        <v>842</v>
      </c>
      <c r="C379" s="109" t="s">
        <v>97</v>
      </c>
      <c r="D379" s="109" t="s">
        <v>649</v>
      </c>
      <c r="E379" s="109" t="s">
        <v>40</v>
      </c>
      <c r="F379" s="110">
        <v>11995851</v>
      </c>
      <c r="G379" s="110">
        <f t="shared" si="10"/>
        <v>11995.851</v>
      </c>
    </row>
    <row r="380" spans="1:7" ht="51">
      <c r="A380" s="53">
        <f t="shared" si="11"/>
        <v>369</v>
      </c>
      <c r="B380" s="108" t="s">
        <v>306</v>
      </c>
      <c r="C380" s="109" t="s">
        <v>97</v>
      </c>
      <c r="D380" s="109" t="s">
        <v>650</v>
      </c>
      <c r="E380" s="109" t="s">
        <v>40</v>
      </c>
      <c r="F380" s="110">
        <v>11095851</v>
      </c>
      <c r="G380" s="110">
        <f t="shared" si="10"/>
        <v>11095.851</v>
      </c>
    </row>
    <row r="381" spans="1:7" ht="12.75">
      <c r="A381" s="53">
        <f t="shared" si="11"/>
        <v>370</v>
      </c>
      <c r="B381" s="108" t="s">
        <v>247</v>
      </c>
      <c r="C381" s="109" t="s">
        <v>97</v>
      </c>
      <c r="D381" s="109" t="s">
        <v>650</v>
      </c>
      <c r="E381" s="109" t="s">
        <v>231</v>
      </c>
      <c r="F381" s="110">
        <v>8769200</v>
      </c>
      <c r="G381" s="110">
        <f t="shared" si="10"/>
        <v>8769.2</v>
      </c>
    </row>
    <row r="382" spans="1:7" ht="25.5">
      <c r="A382" s="53">
        <f t="shared" si="11"/>
        <v>371</v>
      </c>
      <c r="B382" s="108" t="s">
        <v>241</v>
      </c>
      <c r="C382" s="109" t="s">
        <v>97</v>
      </c>
      <c r="D382" s="109" t="s">
        <v>650</v>
      </c>
      <c r="E382" s="109" t="s">
        <v>230</v>
      </c>
      <c r="F382" s="110">
        <v>2148651</v>
      </c>
      <c r="G382" s="110">
        <f t="shared" si="10"/>
        <v>2148.651</v>
      </c>
    </row>
    <row r="383" spans="1:7" ht="12.75">
      <c r="A383" s="53">
        <f t="shared" si="11"/>
        <v>372</v>
      </c>
      <c r="B383" s="108" t="s">
        <v>1102</v>
      </c>
      <c r="C383" s="109" t="s">
        <v>97</v>
      </c>
      <c r="D383" s="109" t="s">
        <v>650</v>
      </c>
      <c r="E383" s="109" t="s">
        <v>1038</v>
      </c>
      <c r="F383" s="110">
        <v>24000</v>
      </c>
      <c r="G383" s="110">
        <f t="shared" si="10"/>
        <v>24</v>
      </c>
    </row>
    <row r="384" spans="1:7" ht="12.75">
      <c r="A384" s="53">
        <f t="shared" si="11"/>
        <v>373</v>
      </c>
      <c r="B384" s="108" t="s">
        <v>683</v>
      </c>
      <c r="C384" s="109" t="s">
        <v>97</v>
      </c>
      <c r="D384" s="109" t="s">
        <v>650</v>
      </c>
      <c r="E384" s="109" t="s">
        <v>535</v>
      </c>
      <c r="F384" s="110">
        <v>150000</v>
      </c>
      <c r="G384" s="110">
        <f t="shared" si="10"/>
        <v>150</v>
      </c>
    </row>
    <row r="385" spans="1:7" ht="12.75">
      <c r="A385" s="53">
        <f t="shared" si="11"/>
        <v>374</v>
      </c>
      <c r="B385" s="108" t="s">
        <v>248</v>
      </c>
      <c r="C385" s="109" t="s">
        <v>97</v>
      </c>
      <c r="D385" s="109" t="s">
        <v>650</v>
      </c>
      <c r="E385" s="109" t="s">
        <v>232</v>
      </c>
      <c r="F385" s="110">
        <v>4000</v>
      </c>
      <c r="G385" s="110">
        <f t="shared" si="10"/>
        <v>4</v>
      </c>
    </row>
    <row r="386" spans="1:7" ht="51">
      <c r="A386" s="53">
        <f t="shared" si="11"/>
        <v>375</v>
      </c>
      <c r="B386" s="108" t="s">
        <v>307</v>
      </c>
      <c r="C386" s="109" t="s">
        <v>97</v>
      </c>
      <c r="D386" s="109" t="s">
        <v>651</v>
      </c>
      <c r="E386" s="109" t="s">
        <v>40</v>
      </c>
      <c r="F386" s="110">
        <v>900000</v>
      </c>
      <c r="G386" s="110">
        <f t="shared" si="10"/>
        <v>900</v>
      </c>
    </row>
    <row r="387" spans="1:7" ht="25.5">
      <c r="A387" s="53">
        <f t="shared" si="11"/>
        <v>376</v>
      </c>
      <c r="B387" s="108" t="s">
        <v>241</v>
      </c>
      <c r="C387" s="109" t="s">
        <v>97</v>
      </c>
      <c r="D387" s="109" t="s">
        <v>651</v>
      </c>
      <c r="E387" s="109" t="s">
        <v>230</v>
      </c>
      <c r="F387" s="110">
        <v>900000</v>
      </c>
      <c r="G387" s="110">
        <f t="shared" si="10"/>
        <v>900</v>
      </c>
    </row>
    <row r="388" spans="1:7" ht="12.75">
      <c r="A388" s="53">
        <f t="shared" si="11"/>
        <v>377</v>
      </c>
      <c r="B388" s="108" t="s">
        <v>158</v>
      </c>
      <c r="C388" s="109" t="s">
        <v>98</v>
      </c>
      <c r="D388" s="109" t="s">
        <v>524</v>
      </c>
      <c r="E388" s="109" t="s">
        <v>40</v>
      </c>
      <c r="F388" s="110">
        <v>21720420.6</v>
      </c>
      <c r="G388" s="110">
        <f t="shared" si="10"/>
        <v>21720.4206</v>
      </c>
    </row>
    <row r="389" spans="1:7" ht="12.75">
      <c r="A389" s="53">
        <f t="shared" si="11"/>
        <v>378</v>
      </c>
      <c r="B389" s="108" t="s">
        <v>159</v>
      </c>
      <c r="C389" s="109" t="s">
        <v>99</v>
      </c>
      <c r="D389" s="109" t="s">
        <v>524</v>
      </c>
      <c r="E389" s="109" t="s">
        <v>40</v>
      </c>
      <c r="F389" s="110">
        <v>18942180.6</v>
      </c>
      <c r="G389" s="110">
        <f t="shared" si="10"/>
        <v>18942.1806</v>
      </c>
    </row>
    <row r="390" spans="1:7" ht="38.25">
      <c r="A390" s="53">
        <f t="shared" si="11"/>
        <v>379</v>
      </c>
      <c r="B390" s="108" t="s">
        <v>841</v>
      </c>
      <c r="C390" s="109" t="s">
        <v>99</v>
      </c>
      <c r="D390" s="109" t="s">
        <v>654</v>
      </c>
      <c r="E390" s="109" t="s">
        <v>40</v>
      </c>
      <c r="F390" s="110">
        <v>18942180.6</v>
      </c>
      <c r="G390" s="110">
        <f t="shared" si="10"/>
        <v>18942.1806</v>
      </c>
    </row>
    <row r="391" spans="1:7" ht="12.75">
      <c r="A391" s="53">
        <f t="shared" si="11"/>
        <v>380</v>
      </c>
      <c r="B391" s="108" t="s">
        <v>316</v>
      </c>
      <c r="C391" s="109" t="s">
        <v>99</v>
      </c>
      <c r="D391" s="109" t="s">
        <v>663</v>
      </c>
      <c r="E391" s="109" t="s">
        <v>40</v>
      </c>
      <c r="F391" s="110">
        <v>18942180.6</v>
      </c>
      <c r="G391" s="110">
        <f t="shared" si="10"/>
        <v>18942.1806</v>
      </c>
    </row>
    <row r="392" spans="1:7" ht="63.75">
      <c r="A392" s="53">
        <f t="shared" si="11"/>
        <v>381</v>
      </c>
      <c r="B392" s="108" t="s">
        <v>1174</v>
      </c>
      <c r="C392" s="109" t="s">
        <v>99</v>
      </c>
      <c r="D392" s="109" t="s">
        <v>1168</v>
      </c>
      <c r="E392" s="109" t="s">
        <v>40</v>
      </c>
      <c r="F392" s="110">
        <v>1425000</v>
      </c>
      <c r="G392" s="110">
        <f t="shared" si="10"/>
        <v>1425</v>
      </c>
    </row>
    <row r="393" spans="1:7" ht="12.75">
      <c r="A393" s="53">
        <f t="shared" si="11"/>
        <v>382</v>
      </c>
      <c r="B393" s="108" t="s">
        <v>1175</v>
      </c>
      <c r="C393" s="109" t="s">
        <v>99</v>
      </c>
      <c r="D393" s="109" t="s">
        <v>1168</v>
      </c>
      <c r="E393" s="109" t="s">
        <v>1170</v>
      </c>
      <c r="F393" s="110">
        <v>1425000</v>
      </c>
      <c r="G393" s="110">
        <f t="shared" si="10"/>
        <v>1425</v>
      </c>
    </row>
    <row r="394" spans="1:7" ht="12.75">
      <c r="A394" s="53">
        <f t="shared" si="11"/>
        <v>383</v>
      </c>
      <c r="B394" s="108" t="s">
        <v>317</v>
      </c>
      <c r="C394" s="109" t="s">
        <v>99</v>
      </c>
      <c r="D394" s="109" t="s">
        <v>664</v>
      </c>
      <c r="E394" s="109" t="s">
        <v>40</v>
      </c>
      <c r="F394" s="110">
        <v>10555473.15</v>
      </c>
      <c r="G394" s="110">
        <f t="shared" si="10"/>
        <v>10555.47315</v>
      </c>
    </row>
    <row r="395" spans="1:7" ht="12.75">
      <c r="A395" s="53">
        <f t="shared" si="11"/>
        <v>384</v>
      </c>
      <c r="B395" s="108" t="s">
        <v>247</v>
      </c>
      <c r="C395" s="109" t="s">
        <v>99</v>
      </c>
      <c r="D395" s="109" t="s">
        <v>664</v>
      </c>
      <c r="E395" s="109" t="s">
        <v>231</v>
      </c>
      <c r="F395" s="110">
        <v>9044423.05</v>
      </c>
      <c r="G395" s="110">
        <f t="shared" si="10"/>
        <v>9044.423050000001</v>
      </c>
    </row>
    <row r="396" spans="1:7" ht="25.5">
      <c r="A396" s="53">
        <f t="shared" si="11"/>
        <v>385</v>
      </c>
      <c r="B396" s="108" t="s">
        <v>241</v>
      </c>
      <c r="C396" s="109" t="s">
        <v>99</v>
      </c>
      <c r="D396" s="109" t="s">
        <v>664</v>
      </c>
      <c r="E396" s="109" t="s">
        <v>230</v>
      </c>
      <c r="F396" s="110">
        <v>1081050.1</v>
      </c>
      <c r="G396" s="110">
        <f t="shared" si="10"/>
        <v>1081.0501000000002</v>
      </c>
    </row>
    <row r="397" spans="1:7" ht="12.75">
      <c r="A397" s="53">
        <f t="shared" si="11"/>
        <v>386</v>
      </c>
      <c r="B397" s="108" t="s">
        <v>248</v>
      </c>
      <c r="C397" s="109" t="s">
        <v>99</v>
      </c>
      <c r="D397" s="109" t="s">
        <v>664</v>
      </c>
      <c r="E397" s="109" t="s">
        <v>232</v>
      </c>
      <c r="F397" s="110">
        <v>430000</v>
      </c>
      <c r="G397" s="110">
        <f aca="true" t="shared" si="12" ref="G397:G460">F397/1000</f>
        <v>430</v>
      </c>
    </row>
    <row r="398" spans="1:7" ht="38.25">
      <c r="A398" s="53">
        <f aca="true" t="shared" si="13" ref="A398:A461">A397+1</f>
        <v>387</v>
      </c>
      <c r="B398" s="108" t="s">
        <v>443</v>
      </c>
      <c r="C398" s="109" t="s">
        <v>99</v>
      </c>
      <c r="D398" s="109" t="s">
        <v>665</v>
      </c>
      <c r="E398" s="109" t="s">
        <v>40</v>
      </c>
      <c r="F398" s="110">
        <v>2073999.65</v>
      </c>
      <c r="G398" s="110">
        <f t="shared" si="12"/>
        <v>2073.9996499999997</v>
      </c>
    </row>
    <row r="399" spans="1:7" ht="12.75">
      <c r="A399" s="53">
        <f t="shared" si="13"/>
        <v>388</v>
      </c>
      <c r="B399" s="108" t="s">
        <v>247</v>
      </c>
      <c r="C399" s="109" t="s">
        <v>99</v>
      </c>
      <c r="D399" s="109" t="s">
        <v>665</v>
      </c>
      <c r="E399" s="109" t="s">
        <v>231</v>
      </c>
      <c r="F399" s="110">
        <v>1968125</v>
      </c>
      <c r="G399" s="110">
        <f t="shared" si="12"/>
        <v>1968.125</v>
      </c>
    </row>
    <row r="400" spans="1:7" ht="25.5">
      <c r="A400" s="53">
        <f t="shared" si="13"/>
        <v>389</v>
      </c>
      <c r="B400" s="108" t="s">
        <v>241</v>
      </c>
      <c r="C400" s="109" t="s">
        <v>99</v>
      </c>
      <c r="D400" s="109" t="s">
        <v>665</v>
      </c>
      <c r="E400" s="109" t="s">
        <v>230</v>
      </c>
      <c r="F400" s="110">
        <v>105874.65</v>
      </c>
      <c r="G400" s="110">
        <f t="shared" si="12"/>
        <v>105.87464999999999</v>
      </c>
    </row>
    <row r="401" spans="1:7" ht="25.5">
      <c r="A401" s="53">
        <f t="shared" si="13"/>
        <v>390</v>
      </c>
      <c r="B401" s="108" t="s">
        <v>318</v>
      </c>
      <c r="C401" s="109" t="s">
        <v>99</v>
      </c>
      <c r="D401" s="109" t="s">
        <v>666</v>
      </c>
      <c r="E401" s="109" t="s">
        <v>40</v>
      </c>
      <c r="F401" s="110">
        <v>4040530.8</v>
      </c>
      <c r="G401" s="110">
        <f t="shared" si="12"/>
        <v>4040.5308</v>
      </c>
    </row>
    <row r="402" spans="1:7" ht="25.5">
      <c r="A402" s="53">
        <f t="shared" si="13"/>
        <v>391</v>
      </c>
      <c r="B402" s="108" t="s">
        <v>241</v>
      </c>
      <c r="C402" s="109" t="s">
        <v>99</v>
      </c>
      <c r="D402" s="109" t="s">
        <v>666</v>
      </c>
      <c r="E402" s="109" t="s">
        <v>230</v>
      </c>
      <c r="F402" s="110">
        <v>4040530.8</v>
      </c>
      <c r="G402" s="110">
        <f t="shared" si="12"/>
        <v>4040.5308</v>
      </c>
    </row>
    <row r="403" spans="1:7" ht="25.5">
      <c r="A403" s="53">
        <f t="shared" si="13"/>
        <v>392</v>
      </c>
      <c r="B403" s="108" t="s">
        <v>319</v>
      </c>
      <c r="C403" s="109" t="s">
        <v>99</v>
      </c>
      <c r="D403" s="109" t="s">
        <v>667</v>
      </c>
      <c r="E403" s="109" t="s">
        <v>40</v>
      </c>
      <c r="F403" s="110">
        <v>40000</v>
      </c>
      <c r="G403" s="110">
        <f t="shared" si="12"/>
        <v>40</v>
      </c>
    </row>
    <row r="404" spans="1:7" ht="25.5">
      <c r="A404" s="53">
        <f t="shared" si="13"/>
        <v>393</v>
      </c>
      <c r="B404" s="108" t="s">
        <v>241</v>
      </c>
      <c r="C404" s="109" t="s">
        <v>99</v>
      </c>
      <c r="D404" s="109" t="s">
        <v>667</v>
      </c>
      <c r="E404" s="109" t="s">
        <v>230</v>
      </c>
      <c r="F404" s="110">
        <v>40000</v>
      </c>
      <c r="G404" s="110">
        <f t="shared" si="12"/>
        <v>40</v>
      </c>
    </row>
    <row r="405" spans="1:7" ht="12.75">
      <c r="A405" s="53">
        <f t="shared" si="13"/>
        <v>394</v>
      </c>
      <c r="B405" s="108" t="s">
        <v>320</v>
      </c>
      <c r="C405" s="109" t="s">
        <v>99</v>
      </c>
      <c r="D405" s="109" t="s">
        <v>668</v>
      </c>
      <c r="E405" s="109" t="s">
        <v>40</v>
      </c>
      <c r="F405" s="110">
        <v>387177</v>
      </c>
      <c r="G405" s="110">
        <f t="shared" si="12"/>
        <v>387.177</v>
      </c>
    </row>
    <row r="406" spans="1:7" ht="25.5">
      <c r="A406" s="53">
        <f t="shared" si="13"/>
        <v>395</v>
      </c>
      <c r="B406" s="108" t="s">
        <v>241</v>
      </c>
      <c r="C406" s="109" t="s">
        <v>99</v>
      </c>
      <c r="D406" s="109" t="s">
        <v>668</v>
      </c>
      <c r="E406" s="109" t="s">
        <v>230</v>
      </c>
      <c r="F406" s="110">
        <v>387177</v>
      </c>
      <c r="G406" s="110">
        <f t="shared" si="12"/>
        <v>387.177</v>
      </c>
    </row>
    <row r="407" spans="1:7" ht="76.5">
      <c r="A407" s="53">
        <f t="shared" si="13"/>
        <v>396</v>
      </c>
      <c r="B407" s="108" t="s">
        <v>891</v>
      </c>
      <c r="C407" s="109" t="s">
        <v>99</v>
      </c>
      <c r="D407" s="109" t="s">
        <v>892</v>
      </c>
      <c r="E407" s="109" t="s">
        <v>40</v>
      </c>
      <c r="F407" s="110">
        <v>70000</v>
      </c>
      <c r="G407" s="110">
        <f t="shared" si="12"/>
        <v>70</v>
      </c>
    </row>
    <row r="408" spans="1:7" ht="25.5">
      <c r="A408" s="53">
        <f t="shared" si="13"/>
        <v>397</v>
      </c>
      <c r="B408" s="108" t="s">
        <v>241</v>
      </c>
      <c r="C408" s="109" t="s">
        <v>99</v>
      </c>
      <c r="D408" s="109" t="s">
        <v>892</v>
      </c>
      <c r="E408" s="109" t="s">
        <v>230</v>
      </c>
      <c r="F408" s="110">
        <v>70000</v>
      </c>
      <c r="G408" s="110">
        <f t="shared" si="12"/>
        <v>70</v>
      </c>
    </row>
    <row r="409" spans="1:7" ht="25.5">
      <c r="A409" s="53">
        <f t="shared" si="13"/>
        <v>398</v>
      </c>
      <c r="B409" s="108" t="s">
        <v>1103</v>
      </c>
      <c r="C409" s="109" t="s">
        <v>99</v>
      </c>
      <c r="D409" s="109" t="s">
        <v>1042</v>
      </c>
      <c r="E409" s="109" t="s">
        <v>40</v>
      </c>
      <c r="F409" s="110">
        <v>350000</v>
      </c>
      <c r="G409" s="110">
        <f t="shared" si="12"/>
        <v>350</v>
      </c>
    </row>
    <row r="410" spans="1:7" ht="25.5">
      <c r="A410" s="53">
        <f t="shared" si="13"/>
        <v>399</v>
      </c>
      <c r="B410" s="108" t="s">
        <v>241</v>
      </c>
      <c r="C410" s="109" t="s">
        <v>99</v>
      </c>
      <c r="D410" s="109" t="s">
        <v>1042</v>
      </c>
      <c r="E410" s="109" t="s">
        <v>230</v>
      </c>
      <c r="F410" s="110">
        <v>350000</v>
      </c>
      <c r="G410" s="110">
        <f t="shared" si="12"/>
        <v>350</v>
      </c>
    </row>
    <row r="411" spans="1:7" ht="12.75">
      <c r="A411" s="53">
        <f t="shared" si="13"/>
        <v>400</v>
      </c>
      <c r="B411" s="108" t="s">
        <v>160</v>
      </c>
      <c r="C411" s="109" t="s">
        <v>21</v>
      </c>
      <c r="D411" s="109" t="s">
        <v>524</v>
      </c>
      <c r="E411" s="109" t="s">
        <v>40</v>
      </c>
      <c r="F411" s="110">
        <v>2778240</v>
      </c>
      <c r="G411" s="110">
        <f t="shared" si="12"/>
        <v>2778.24</v>
      </c>
    </row>
    <row r="412" spans="1:7" ht="38.25">
      <c r="A412" s="53">
        <f t="shared" si="13"/>
        <v>401</v>
      </c>
      <c r="B412" s="108" t="s">
        <v>841</v>
      </c>
      <c r="C412" s="109" t="s">
        <v>21</v>
      </c>
      <c r="D412" s="109" t="s">
        <v>654</v>
      </c>
      <c r="E412" s="109" t="s">
        <v>40</v>
      </c>
      <c r="F412" s="110">
        <v>2778240</v>
      </c>
      <c r="G412" s="110">
        <f t="shared" si="12"/>
        <v>2778.24</v>
      </c>
    </row>
    <row r="413" spans="1:7" ht="12.75">
      <c r="A413" s="53">
        <f t="shared" si="13"/>
        <v>402</v>
      </c>
      <c r="B413" s="108" t="s">
        <v>321</v>
      </c>
      <c r="C413" s="109" t="s">
        <v>21</v>
      </c>
      <c r="D413" s="109" t="s">
        <v>669</v>
      </c>
      <c r="E413" s="109" t="s">
        <v>40</v>
      </c>
      <c r="F413" s="110">
        <v>2778240</v>
      </c>
      <c r="G413" s="110">
        <f t="shared" si="12"/>
        <v>2778.24</v>
      </c>
    </row>
    <row r="414" spans="1:7" ht="38.25">
      <c r="A414" s="53">
        <f t="shared" si="13"/>
        <v>403</v>
      </c>
      <c r="B414" s="108" t="s">
        <v>444</v>
      </c>
      <c r="C414" s="109" t="s">
        <v>21</v>
      </c>
      <c r="D414" s="109" t="s">
        <v>670</v>
      </c>
      <c r="E414" s="109" t="s">
        <v>40</v>
      </c>
      <c r="F414" s="110">
        <v>2778240</v>
      </c>
      <c r="G414" s="110">
        <f t="shared" si="12"/>
        <v>2778.24</v>
      </c>
    </row>
    <row r="415" spans="1:7" ht="12.75">
      <c r="A415" s="53">
        <f t="shared" si="13"/>
        <v>404</v>
      </c>
      <c r="B415" s="108" t="s">
        <v>247</v>
      </c>
      <c r="C415" s="109" t="s">
        <v>21</v>
      </c>
      <c r="D415" s="109" t="s">
        <v>670</v>
      </c>
      <c r="E415" s="109" t="s">
        <v>231</v>
      </c>
      <c r="F415" s="110">
        <v>2559996</v>
      </c>
      <c r="G415" s="110">
        <f t="shared" si="12"/>
        <v>2559.996</v>
      </c>
    </row>
    <row r="416" spans="1:7" ht="25.5">
      <c r="A416" s="53">
        <f t="shared" si="13"/>
        <v>405</v>
      </c>
      <c r="B416" s="108" t="s">
        <v>241</v>
      </c>
      <c r="C416" s="109" t="s">
        <v>21</v>
      </c>
      <c r="D416" s="109" t="s">
        <v>670</v>
      </c>
      <c r="E416" s="109" t="s">
        <v>230</v>
      </c>
      <c r="F416" s="110">
        <v>218244</v>
      </c>
      <c r="G416" s="110">
        <f t="shared" si="12"/>
        <v>218.244</v>
      </c>
    </row>
    <row r="417" spans="1:7" ht="12.75">
      <c r="A417" s="53">
        <f t="shared" si="13"/>
        <v>406</v>
      </c>
      <c r="B417" s="108" t="s">
        <v>161</v>
      </c>
      <c r="C417" s="109" t="s">
        <v>100</v>
      </c>
      <c r="D417" s="109" t="s">
        <v>524</v>
      </c>
      <c r="E417" s="109" t="s">
        <v>40</v>
      </c>
      <c r="F417" s="110">
        <v>107713996</v>
      </c>
      <c r="G417" s="110">
        <f t="shared" si="12"/>
        <v>107713.996</v>
      </c>
    </row>
    <row r="418" spans="1:10" ht="12.75">
      <c r="A418" s="53">
        <f t="shared" si="13"/>
        <v>407</v>
      </c>
      <c r="B418" s="108" t="s">
        <v>162</v>
      </c>
      <c r="C418" s="109" t="s">
        <v>101</v>
      </c>
      <c r="D418" s="109" t="s">
        <v>524</v>
      </c>
      <c r="E418" s="109" t="s">
        <v>40</v>
      </c>
      <c r="F418" s="110">
        <v>5292468</v>
      </c>
      <c r="G418" s="110">
        <f t="shared" si="12"/>
        <v>5292.468</v>
      </c>
      <c r="J418" s="59"/>
    </row>
    <row r="419" spans="1:7" ht="12.75">
      <c r="A419" s="53">
        <f t="shared" si="13"/>
        <v>408</v>
      </c>
      <c r="B419" s="108" t="s">
        <v>223</v>
      </c>
      <c r="C419" s="109" t="s">
        <v>101</v>
      </c>
      <c r="D419" s="109" t="s">
        <v>525</v>
      </c>
      <c r="E419" s="109" t="s">
        <v>40</v>
      </c>
      <c r="F419" s="110">
        <v>5292468</v>
      </c>
      <c r="G419" s="110">
        <f t="shared" si="12"/>
        <v>5292.468</v>
      </c>
    </row>
    <row r="420" spans="1:7" ht="12.75">
      <c r="A420" s="53">
        <f t="shared" si="13"/>
        <v>409</v>
      </c>
      <c r="B420" s="108" t="s">
        <v>278</v>
      </c>
      <c r="C420" s="109" t="s">
        <v>101</v>
      </c>
      <c r="D420" s="109" t="s">
        <v>599</v>
      </c>
      <c r="E420" s="109" t="s">
        <v>40</v>
      </c>
      <c r="F420" s="110">
        <v>5292468</v>
      </c>
      <c r="G420" s="110">
        <f t="shared" si="12"/>
        <v>5292.468</v>
      </c>
    </row>
    <row r="421" spans="1:7" ht="12.75">
      <c r="A421" s="53">
        <f t="shared" si="13"/>
        <v>410</v>
      </c>
      <c r="B421" s="108" t="s">
        <v>279</v>
      </c>
      <c r="C421" s="109" t="s">
        <v>101</v>
      </c>
      <c r="D421" s="109" t="s">
        <v>599</v>
      </c>
      <c r="E421" s="109" t="s">
        <v>234</v>
      </c>
      <c r="F421" s="110">
        <v>5292468</v>
      </c>
      <c r="G421" s="110">
        <f t="shared" si="12"/>
        <v>5292.468</v>
      </c>
    </row>
    <row r="422" spans="1:7" ht="12.75">
      <c r="A422" s="53">
        <f t="shared" si="13"/>
        <v>411</v>
      </c>
      <c r="B422" s="108" t="s">
        <v>163</v>
      </c>
      <c r="C422" s="109" t="s">
        <v>102</v>
      </c>
      <c r="D422" s="109" t="s">
        <v>524</v>
      </c>
      <c r="E422" s="109" t="s">
        <v>40</v>
      </c>
      <c r="F422" s="110">
        <v>95462099</v>
      </c>
      <c r="G422" s="110">
        <f t="shared" si="12"/>
        <v>95462.099</v>
      </c>
    </row>
    <row r="423" spans="1:7" ht="38.25">
      <c r="A423" s="53">
        <f t="shared" si="13"/>
        <v>412</v>
      </c>
      <c r="B423" s="108" t="s">
        <v>1079</v>
      </c>
      <c r="C423" s="109" t="s">
        <v>102</v>
      </c>
      <c r="D423" s="109" t="s">
        <v>568</v>
      </c>
      <c r="E423" s="109" t="s">
        <v>40</v>
      </c>
      <c r="F423" s="110">
        <v>2709300</v>
      </c>
      <c r="G423" s="110">
        <f t="shared" si="12"/>
        <v>2709.3</v>
      </c>
    </row>
    <row r="424" spans="1:7" ht="38.25">
      <c r="A424" s="53">
        <f t="shared" si="13"/>
        <v>413</v>
      </c>
      <c r="B424" s="108" t="s">
        <v>1091</v>
      </c>
      <c r="C424" s="109" t="s">
        <v>102</v>
      </c>
      <c r="D424" s="109" t="s">
        <v>597</v>
      </c>
      <c r="E424" s="109" t="s">
        <v>40</v>
      </c>
      <c r="F424" s="110">
        <v>2709300</v>
      </c>
      <c r="G424" s="110">
        <f t="shared" si="12"/>
        <v>2709.3</v>
      </c>
    </row>
    <row r="425" spans="1:7" ht="25.5">
      <c r="A425" s="53">
        <f t="shared" si="13"/>
        <v>414</v>
      </c>
      <c r="B425" s="108" t="s">
        <v>895</v>
      </c>
      <c r="C425" s="109" t="s">
        <v>102</v>
      </c>
      <c r="D425" s="109" t="s">
        <v>1021</v>
      </c>
      <c r="E425" s="109" t="s">
        <v>40</v>
      </c>
      <c r="F425" s="110">
        <v>1633000</v>
      </c>
      <c r="G425" s="110">
        <f t="shared" si="12"/>
        <v>1633</v>
      </c>
    </row>
    <row r="426" spans="1:7" ht="25.5">
      <c r="A426" s="53">
        <f t="shared" si="13"/>
        <v>415</v>
      </c>
      <c r="B426" s="108" t="s">
        <v>280</v>
      </c>
      <c r="C426" s="109" t="s">
        <v>102</v>
      </c>
      <c r="D426" s="109" t="s">
        <v>1021</v>
      </c>
      <c r="E426" s="109" t="s">
        <v>235</v>
      </c>
      <c r="F426" s="110">
        <v>1633000</v>
      </c>
      <c r="G426" s="110">
        <f t="shared" si="12"/>
        <v>1633</v>
      </c>
    </row>
    <row r="427" spans="1:7" ht="38.25">
      <c r="A427" s="53">
        <f t="shared" si="13"/>
        <v>416</v>
      </c>
      <c r="B427" s="108" t="s">
        <v>1176</v>
      </c>
      <c r="C427" s="109" t="s">
        <v>102</v>
      </c>
      <c r="D427" s="109" t="s">
        <v>1158</v>
      </c>
      <c r="E427" s="109" t="s">
        <v>40</v>
      </c>
      <c r="F427" s="110">
        <v>756300</v>
      </c>
      <c r="G427" s="110">
        <f t="shared" si="12"/>
        <v>756.3</v>
      </c>
    </row>
    <row r="428" spans="1:7" ht="25.5">
      <c r="A428" s="53">
        <f t="shared" si="13"/>
        <v>417</v>
      </c>
      <c r="B428" s="108" t="s">
        <v>280</v>
      </c>
      <c r="C428" s="109" t="s">
        <v>102</v>
      </c>
      <c r="D428" s="109" t="s">
        <v>1158</v>
      </c>
      <c r="E428" s="109" t="s">
        <v>235</v>
      </c>
      <c r="F428" s="110">
        <v>756300</v>
      </c>
      <c r="G428" s="110">
        <f t="shared" si="12"/>
        <v>756.3</v>
      </c>
    </row>
    <row r="429" spans="1:7" ht="25.5">
      <c r="A429" s="53">
        <f t="shared" si="13"/>
        <v>418</v>
      </c>
      <c r="B429" s="108" t="s">
        <v>895</v>
      </c>
      <c r="C429" s="109" t="s">
        <v>102</v>
      </c>
      <c r="D429" s="109" t="s">
        <v>1159</v>
      </c>
      <c r="E429" s="109" t="s">
        <v>40</v>
      </c>
      <c r="F429" s="110">
        <v>320000</v>
      </c>
      <c r="G429" s="110">
        <f t="shared" si="12"/>
        <v>320</v>
      </c>
    </row>
    <row r="430" spans="1:7" ht="25.5">
      <c r="A430" s="53">
        <f t="shared" si="13"/>
        <v>419</v>
      </c>
      <c r="B430" s="108" t="s">
        <v>280</v>
      </c>
      <c r="C430" s="109" t="s">
        <v>102</v>
      </c>
      <c r="D430" s="109" t="s">
        <v>1159</v>
      </c>
      <c r="E430" s="109" t="s">
        <v>235</v>
      </c>
      <c r="F430" s="110">
        <v>320000</v>
      </c>
      <c r="G430" s="110">
        <f t="shared" si="12"/>
        <v>320</v>
      </c>
    </row>
    <row r="431" spans="1:9" ht="38.25">
      <c r="A431" s="53">
        <f t="shared" si="13"/>
        <v>420</v>
      </c>
      <c r="B431" s="108" t="s">
        <v>841</v>
      </c>
      <c r="C431" s="109" t="s">
        <v>102</v>
      </c>
      <c r="D431" s="109" t="s">
        <v>654</v>
      </c>
      <c r="E431" s="109" t="s">
        <v>40</v>
      </c>
      <c r="F431" s="110">
        <v>1080000</v>
      </c>
      <c r="G431" s="110">
        <f t="shared" si="12"/>
        <v>1080</v>
      </c>
      <c r="I431" s="59"/>
    </row>
    <row r="432" spans="1:7" ht="25.5">
      <c r="A432" s="53">
        <f t="shared" si="13"/>
        <v>421</v>
      </c>
      <c r="B432" s="108" t="s">
        <v>322</v>
      </c>
      <c r="C432" s="109" t="s">
        <v>102</v>
      </c>
      <c r="D432" s="109" t="s">
        <v>671</v>
      </c>
      <c r="E432" s="109" t="s">
        <v>40</v>
      </c>
      <c r="F432" s="110">
        <v>1000000</v>
      </c>
      <c r="G432" s="110">
        <f t="shared" si="12"/>
        <v>1000</v>
      </c>
    </row>
    <row r="433" spans="1:7" ht="25.5">
      <c r="A433" s="53">
        <f t="shared" si="13"/>
        <v>422</v>
      </c>
      <c r="B433" s="108" t="s">
        <v>323</v>
      </c>
      <c r="C433" s="109" t="s">
        <v>102</v>
      </c>
      <c r="D433" s="109" t="s">
        <v>672</v>
      </c>
      <c r="E433" s="109" t="s">
        <v>40</v>
      </c>
      <c r="F433" s="110">
        <v>1000000</v>
      </c>
      <c r="G433" s="110">
        <f t="shared" si="12"/>
        <v>1000</v>
      </c>
    </row>
    <row r="434" spans="1:7" ht="25.5">
      <c r="A434" s="53">
        <f t="shared" si="13"/>
        <v>423</v>
      </c>
      <c r="B434" s="108" t="s">
        <v>280</v>
      </c>
      <c r="C434" s="109" t="s">
        <v>102</v>
      </c>
      <c r="D434" s="109" t="s">
        <v>672</v>
      </c>
      <c r="E434" s="109" t="s">
        <v>235</v>
      </c>
      <c r="F434" s="110">
        <v>1000000</v>
      </c>
      <c r="G434" s="110">
        <f t="shared" si="12"/>
        <v>1000</v>
      </c>
    </row>
    <row r="435" spans="1:7" ht="38.25">
      <c r="A435" s="53">
        <f t="shared" si="13"/>
        <v>424</v>
      </c>
      <c r="B435" s="108" t="s">
        <v>1104</v>
      </c>
      <c r="C435" s="109" t="s">
        <v>102</v>
      </c>
      <c r="D435" s="109" t="s">
        <v>673</v>
      </c>
      <c r="E435" s="109" t="s">
        <v>40</v>
      </c>
      <c r="F435" s="110">
        <v>80000</v>
      </c>
      <c r="G435" s="110">
        <f t="shared" si="12"/>
        <v>80</v>
      </c>
    </row>
    <row r="436" spans="1:7" ht="25.5">
      <c r="A436" s="53">
        <f t="shared" si="13"/>
        <v>425</v>
      </c>
      <c r="B436" s="108" t="s">
        <v>697</v>
      </c>
      <c r="C436" s="109" t="s">
        <v>102</v>
      </c>
      <c r="D436" s="109" t="s">
        <v>675</v>
      </c>
      <c r="E436" s="109" t="s">
        <v>40</v>
      </c>
      <c r="F436" s="110">
        <v>80000</v>
      </c>
      <c r="G436" s="110">
        <f t="shared" si="12"/>
        <v>80</v>
      </c>
    </row>
    <row r="437" spans="1:7" ht="25.5">
      <c r="A437" s="53">
        <f t="shared" si="13"/>
        <v>426</v>
      </c>
      <c r="B437" s="108" t="s">
        <v>280</v>
      </c>
      <c r="C437" s="109" t="s">
        <v>102</v>
      </c>
      <c r="D437" s="109" t="s">
        <v>675</v>
      </c>
      <c r="E437" s="109" t="s">
        <v>235</v>
      </c>
      <c r="F437" s="110">
        <v>80000</v>
      </c>
      <c r="G437" s="110">
        <f t="shared" si="12"/>
        <v>80</v>
      </c>
    </row>
    <row r="438" spans="1:7" ht="38.25">
      <c r="A438" s="53">
        <f t="shared" si="13"/>
        <v>427</v>
      </c>
      <c r="B438" s="108" t="s">
        <v>1105</v>
      </c>
      <c r="C438" s="109" t="s">
        <v>102</v>
      </c>
      <c r="D438" s="109" t="s">
        <v>600</v>
      </c>
      <c r="E438" s="109" t="s">
        <v>40</v>
      </c>
      <c r="F438" s="110">
        <v>91308779</v>
      </c>
      <c r="G438" s="110">
        <f t="shared" si="12"/>
        <v>91308.779</v>
      </c>
    </row>
    <row r="439" spans="1:7" ht="25.5">
      <c r="A439" s="53">
        <f t="shared" si="13"/>
        <v>428</v>
      </c>
      <c r="B439" s="108" t="s">
        <v>281</v>
      </c>
      <c r="C439" s="109" t="s">
        <v>102</v>
      </c>
      <c r="D439" s="109" t="s">
        <v>601</v>
      </c>
      <c r="E439" s="109" t="s">
        <v>40</v>
      </c>
      <c r="F439" s="110">
        <v>100000</v>
      </c>
      <c r="G439" s="110">
        <f t="shared" si="12"/>
        <v>100</v>
      </c>
    </row>
    <row r="440" spans="1:7" ht="12.75">
      <c r="A440" s="53">
        <f t="shared" si="13"/>
        <v>429</v>
      </c>
      <c r="B440" s="108" t="s">
        <v>265</v>
      </c>
      <c r="C440" s="109" t="s">
        <v>102</v>
      </c>
      <c r="D440" s="109" t="s">
        <v>601</v>
      </c>
      <c r="E440" s="109" t="s">
        <v>225</v>
      </c>
      <c r="F440" s="110">
        <v>100000</v>
      </c>
      <c r="G440" s="110">
        <f t="shared" si="12"/>
        <v>100</v>
      </c>
    </row>
    <row r="441" spans="1:7" ht="25.5">
      <c r="A441" s="53">
        <f t="shared" si="13"/>
        <v>430</v>
      </c>
      <c r="B441" s="108" t="s">
        <v>282</v>
      </c>
      <c r="C441" s="109" t="s">
        <v>102</v>
      </c>
      <c r="D441" s="109" t="s">
        <v>602</v>
      </c>
      <c r="E441" s="109" t="s">
        <v>40</v>
      </c>
      <c r="F441" s="110">
        <v>180000</v>
      </c>
      <c r="G441" s="110">
        <f t="shared" si="12"/>
        <v>180</v>
      </c>
    </row>
    <row r="442" spans="1:7" ht="25.5">
      <c r="A442" s="53">
        <f t="shared" si="13"/>
        <v>431</v>
      </c>
      <c r="B442" s="108" t="s">
        <v>445</v>
      </c>
      <c r="C442" s="109" t="s">
        <v>102</v>
      </c>
      <c r="D442" s="109" t="s">
        <v>602</v>
      </c>
      <c r="E442" s="109" t="s">
        <v>446</v>
      </c>
      <c r="F442" s="110">
        <v>180000</v>
      </c>
      <c r="G442" s="110">
        <f t="shared" si="12"/>
        <v>180</v>
      </c>
    </row>
    <row r="443" spans="1:7" ht="89.25">
      <c r="A443" s="53">
        <f t="shared" si="13"/>
        <v>432</v>
      </c>
      <c r="B443" s="108" t="s">
        <v>1106</v>
      </c>
      <c r="C443" s="109" t="s">
        <v>102</v>
      </c>
      <c r="D443" s="109" t="s">
        <v>603</v>
      </c>
      <c r="E443" s="109" t="s">
        <v>40</v>
      </c>
      <c r="F443" s="110">
        <v>110000</v>
      </c>
      <c r="G443" s="110">
        <f t="shared" si="12"/>
        <v>110</v>
      </c>
    </row>
    <row r="444" spans="1:7" ht="25.5">
      <c r="A444" s="53">
        <f t="shared" si="13"/>
        <v>433</v>
      </c>
      <c r="B444" s="108" t="s">
        <v>241</v>
      </c>
      <c r="C444" s="109" t="s">
        <v>102</v>
      </c>
      <c r="D444" s="109" t="s">
        <v>603</v>
      </c>
      <c r="E444" s="109" t="s">
        <v>230</v>
      </c>
      <c r="F444" s="110">
        <v>110000</v>
      </c>
      <c r="G444" s="110">
        <f t="shared" si="12"/>
        <v>110</v>
      </c>
    </row>
    <row r="445" spans="1:7" ht="25.5">
      <c r="A445" s="53">
        <f t="shared" si="13"/>
        <v>434</v>
      </c>
      <c r="B445" s="108" t="s">
        <v>283</v>
      </c>
      <c r="C445" s="109" t="s">
        <v>102</v>
      </c>
      <c r="D445" s="109" t="s">
        <v>604</v>
      </c>
      <c r="E445" s="109" t="s">
        <v>40</v>
      </c>
      <c r="F445" s="110">
        <v>10000</v>
      </c>
      <c r="G445" s="110">
        <f t="shared" si="12"/>
        <v>10</v>
      </c>
    </row>
    <row r="446" spans="1:7" ht="25.5">
      <c r="A446" s="53">
        <f t="shared" si="13"/>
        <v>435</v>
      </c>
      <c r="B446" s="108" t="s">
        <v>241</v>
      </c>
      <c r="C446" s="109" t="s">
        <v>102</v>
      </c>
      <c r="D446" s="109" t="s">
        <v>604</v>
      </c>
      <c r="E446" s="109" t="s">
        <v>230</v>
      </c>
      <c r="F446" s="110">
        <v>10000</v>
      </c>
      <c r="G446" s="110">
        <f t="shared" si="12"/>
        <v>10</v>
      </c>
    </row>
    <row r="447" spans="1:7" ht="51">
      <c r="A447" s="53">
        <f t="shared" si="13"/>
        <v>436</v>
      </c>
      <c r="B447" s="108" t="s">
        <v>1107</v>
      </c>
      <c r="C447" s="109" t="s">
        <v>102</v>
      </c>
      <c r="D447" s="109" t="s">
        <v>1025</v>
      </c>
      <c r="E447" s="109" t="s">
        <v>40</v>
      </c>
      <c r="F447" s="110">
        <v>58000</v>
      </c>
      <c r="G447" s="110">
        <f t="shared" si="12"/>
        <v>58</v>
      </c>
    </row>
    <row r="448" spans="1:7" ht="25.5">
      <c r="A448" s="53">
        <f t="shared" si="13"/>
        <v>437</v>
      </c>
      <c r="B448" s="108" t="s">
        <v>241</v>
      </c>
      <c r="C448" s="109" t="s">
        <v>102</v>
      </c>
      <c r="D448" s="109" t="s">
        <v>1025</v>
      </c>
      <c r="E448" s="109" t="s">
        <v>230</v>
      </c>
      <c r="F448" s="110">
        <v>58000</v>
      </c>
      <c r="G448" s="110">
        <f t="shared" si="12"/>
        <v>58</v>
      </c>
    </row>
    <row r="449" spans="1:7" ht="63.75">
      <c r="A449" s="53">
        <f t="shared" si="13"/>
        <v>438</v>
      </c>
      <c r="B449" s="108" t="s">
        <v>914</v>
      </c>
      <c r="C449" s="109" t="s">
        <v>102</v>
      </c>
      <c r="D449" s="109" t="s">
        <v>605</v>
      </c>
      <c r="E449" s="109" t="s">
        <v>40</v>
      </c>
      <c r="F449" s="110">
        <v>8096979</v>
      </c>
      <c r="G449" s="110">
        <f t="shared" si="12"/>
        <v>8096.979</v>
      </c>
    </row>
    <row r="450" spans="1:10" ht="25.5">
      <c r="A450" s="53">
        <f t="shared" si="13"/>
        <v>439</v>
      </c>
      <c r="B450" s="108" t="s">
        <v>241</v>
      </c>
      <c r="C450" s="109" t="s">
        <v>102</v>
      </c>
      <c r="D450" s="109" t="s">
        <v>605</v>
      </c>
      <c r="E450" s="109" t="s">
        <v>230</v>
      </c>
      <c r="F450" s="110">
        <v>57544</v>
      </c>
      <c r="G450" s="110">
        <f t="shared" si="12"/>
        <v>57.544</v>
      </c>
      <c r="J450" s="59"/>
    </row>
    <row r="451" spans="1:7" ht="25.5">
      <c r="A451" s="53">
        <f t="shared" si="13"/>
        <v>440</v>
      </c>
      <c r="B451" s="108" t="s">
        <v>280</v>
      </c>
      <c r="C451" s="109" t="s">
        <v>102</v>
      </c>
      <c r="D451" s="109" t="s">
        <v>605</v>
      </c>
      <c r="E451" s="109" t="s">
        <v>235</v>
      </c>
      <c r="F451" s="110">
        <v>8039435</v>
      </c>
      <c r="G451" s="110">
        <f t="shared" si="12"/>
        <v>8039.435</v>
      </c>
    </row>
    <row r="452" spans="1:7" ht="63.75">
      <c r="A452" s="53">
        <f t="shared" si="13"/>
        <v>441</v>
      </c>
      <c r="B452" s="108" t="s">
        <v>915</v>
      </c>
      <c r="C452" s="109" t="s">
        <v>102</v>
      </c>
      <c r="D452" s="109" t="s">
        <v>606</v>
      </c>
      <c r="E452" s="109" t="s">
        <v>40</v>
      </c>
      <c r="F452" s="110">
        <v>74829800</v>
      </c>
      <c r="G452" s="110">
        <f t="shared" si="12"/>
        <v>74829.8</v>
      </c>
    </row>
    <row r="453" spans="1:7" ht="25.5">
      <c r="A453" s="53">
        <f t="shared" si="13"/>
        <v>442</v>
      </c>
      <c r="B453" s="108" t="s">
        <v>241</v>
      </c>
      <c r="C453" s="109" t="s">
        <v>102</v>
      </c>
      <c r="D453" s="109" t="s">
        <v>606</v>
      </c>
      <c r="E453" s="109" t="s">
        <v>230</v>
      </c>
      <c r="F453" s="110">
        <v>900000</v>
      </c>
      <c r="G453" s="110">
        <f t="shared" si="12"/>
        <v>900</v>
      </c>
    </row>
    <row r="454" spans="1:7" ht="25.5">
      <c r="A454" s="53">
        <f t="shared" si="13"/>
        <v>443</v>
      </c>
      <c r="B454" s="108" t="s">
        <v>280</v>
      </c>
      <c r="C454" s="109" t="s">
        <v>102</v>
      </c>
      <c r="D454" s="109" t="s">
        <v>606</v>
      </c>
      <c r="E454" s="109" t="s">
        <v>235</v>
      </c>
      <c r="F454" s="110">
        <v>73929800</v>
      </c>
      <c r="G454" s="110">
        <f t="shared" si="12"/>
        <v>73929.8</v>
      </c>
    </row>
    <row r="455" spans="1:7" ht="63.75">
      <c r="A455" s="53">
        <f t="shared" si="13"/>
        <v>444</v>
      </c>
      <c r="B455" s="108" t="s">
        <v>916</v>
      </c>
      <c r="C455" s="109" t="s">
        <v>102</v>
      </c>
      <c r="D455" s="109" t="s">
        <v>607</v>
      </c>
      <c r="E455" s="109" t="s">
        <v>40</v>
      </c>
      <c r="F455" s="110">
        <v>7920400</v>
      </c>
      <c r="G455" s="110">
        <f t="shared" si="12"/>
        <v>7920.4</v>
      </c>
    </row>
    <row r="456" spans="1:7" ht="25.5">
      <c r="A456" s="53">
        <f t="shared" si="13"/>
        <v>445</v>
      </c>
      <c r="B456" s="108" t="s">
        <v>241</v>
      </c>
      <c r="C456" s="109" t="s">
        <v>102</v>
      </c>
      <c r="D456" s="109" t="s">
        <v>607</v>
      </c>
      <c r="E456" s="109" t="s">
        <v>230</v>
      </c>
      <c r="F456" s="110">
        <v>108000</v>
      </c>
      <c r="G456" s="110">
        <f t="shared" si="12"/>
        <v>108</v>
      </c>
    </row>
    <row r="457" spans="1:7" ht="25.5">
      <c r="A457" s="53">
        <f t="shared" si="13"/>
        <v>446</v>
      </c>
      <c r="B457" s="108" t="s">
        <v>280</v>
      </c>
      <c r="C457" s="109" t="s">
        <v>102</v>
      </c>
      <c r="D457" s="109" t="s">
        <v>607</v>
      </c>
      <c r="E457" s="109" t="s">
        <v>235</v>
      </c>
      <c r="F457" s="110">
        <v>7812400</v>
      </c>
      <c r="G457" s="110">
        <f t="shared" si="12"/>
        <v>7812.4</v>
      </c>
    </row>
    <row r="458" spans="1:7" ht="76.5">
      <c r="A458" s="53">
        <f t="shared" si="13"/>
        <v>447</v>
      </c>
      <c r="B458" s="108" t="s">
        <v>1177</v>
      </c>
      <c r="C458" s="109" t="s">
        <v>102</v>
      </c>
      <c r="D458" s="109" t="s">
        <v>1161</v>
      </c>
      <c r="E458" s="109" t="s">
        <v>40</v>
      </c>
      <c r="F458" s="110">
        <v>3600</v>
      </c>
      <c r="G458" s="110">
        <f t="shared" si="12"/>
        <v>3.6</v>
      </c>
    </row>
    <row r="459" spans="1:7" ht="25.5">
      <c r="A459" s="53">
        <f t="shared" si="13"/>
        <v>448</v>
      </c>
      <c r="B459" s="108" t="s">
        <v>280</v>
      </c>
      <c r="C459" s="109" t="s">
        <v>102</v>
      </c>
      <c r="D459" s="109" t="s">
        <v>1161</v>
      </c>
      <c r="E459" s="109" t="s">
        <v>235</v>
      </c>
      <c r="F459" s="110">
        <v>3600</v>
      </c>
      <c r="G459" s="110">
        <f t="shared" si="12"/>
        <v>3.6</v>
      </c>
    </row>
    <row r="460" spans="1:7" ht="12.75">
      <c r="A460" s="53">
        <f t="shared" si="13"/>
        <v>449</v>
      </c>
      <c r="B460" s="108" t="s">
        <v>223</v>
      </c>
      <c r="C460" s="109" t="s">
        <v>102</v>
      </c>
      <c r="D460" s="109" t="s">
        <v>525</v>
      </c>
      <c r="E460" s="109" t="s">
        <v>40</v>
      </c>
      <c r="F460" s="110">
        <v>364020</v>
      </c>
      <c r="G460" s="110">
        <f t="shared" si="12"/>
        <v>364.02</v>
      </c>
    </row>
    <row r="461" spans="1:7" ht="25.5">
      <c r="A461" s="53">
        <f t="shared" si="13"/>
        <v>450</v>
      </c>
      <c r="B461" s="108" t="s">
        <v>284</v>
      </c>
      <c r="C461" s="109" t="s">
        <v>102</v>
      </c>
      <c r="D461" s="109" t="s">
        <v>608</v>
      </c>
      <c r="E461" s="109" t="s">
        <v>40</v>
      </c>
      <c r="F461" s="110">
        <v>364020</v>
      </c>
      <c r="G461" s="110">
        <f aca="true" t="shared" si="14" ref="G461:G520">F461/1000</f>
        <v>364.02</v>
      </c>
    </row>
    <row r="462" spans="1:7" ht="25.5">
      <c r="A462" s="53">
        <f aca="true" t="shared" si="15" ref="A462:A520">A461+1</f>
        <v>451</v>
      </c>
      <c r="B462" s="108" t="s">
        <v>285</v>
      </c>
      <c r="C462" s="109" t="s">
        <v>102</v>
      </c>
      <c r="D462" s="109" t="s">
        <v>608</v>
      </c>
      <c r="E462" s="109" t="s">
        <v>227</v>
      </c>
      <c r="F462" s="110">
        <v>364020</v>
      </c>
      <c r="G462" s="110">
        <f t="shared" si="14"/>
        <v>364.02</v>
      </c>
    </row>
    <row r="463" spans="1:7" ht="12.75">
      <c r="A463" s="53">
        <f t="shared" si="15"/>
        <v>452</v>
      </c>
      <c r="B463" s="108" t="s">
        <v>1178</v>
      </c>
      <c r="C463" s="109" t="s">
        <v>1165</v>
      </c>
      <c r="D463" s="109" t="s">
        <v>524</v>
      </c>
      <c r="E463" s="109" t="s">
        <v>40</v>
      </c>
      <c r="F463" s="110">
        <v>69308</v>
      </c>
      <c r="G463" s="110">
        <f t="shared" si="14"/>
        <v>69.308</v>
      </c>
    </row>
    <row r="464" spans="1:7" ht="38.25">
      <c r="A464" s="53">
        <f t="shared" si="15"/>
        <v>453</v>
      </c>
      <c r="B464" s="108" t="s">
        <v>840</v>
      </c>
      <c r="C464" s="109" t="s">
        <v>1165</v>
      </c>
      <c r="D464" s="109" t="s">
        <v>615</v>
      </c>
      <c r="E464" s="109" t="s">
        <v>40</v>
      </c>
      <c r="F464" s="110">
        <v>69308</v>
      </c>
      <c r="G464" s="110">
        <f t="shared" si="14"/>
        <v>69.308</v>
      </c>
    </row>
    <row r="465" spans="1:7" ht="38.25">
      <c r="A465" s="53">
        <f t="shared" si="15"/>
        <v>454</v>
      </c>
      <c r="B465" s="108" t="s">
        <v>295</v>
      </c>
      <c r="C465" s="109" t="s">
        <v>1165</v>
      </c>
      <c r="D465" s="109" t="s">
        <v>627</v>
      </c>
      <c r="E465" s="109" t="s">
        <v>40</v>
      </c>
      <c r="F465" s="110">
        <v>69308</v>
      </c>
      <c r="G465" s="110">
        <f t="shared" si="14"/>
        <v>69.308</v>
      </c>
    </row>
    <row r="466" spans="1:7" ht="38.25">
      <c r="A466" s="53">
        <f t="shared" si="15"/>
        <v>455</v>
      </c>
      <c r="B466" s="108" t="s">
        <v>1125</v>
      </c>
      <c r="C466" s="109" t="s">
        <v>1165</v>
      </c>
      <c r="D466" s="109" t="s">
        <v>1126</v>
      </c>
      <c r="E466" s="109" t="s">
        <v>40</v>
      </c>
      <c r="F466" s="110">
        <v>69308</v>
      </c>
      <c r="G466" s="110">
        <f t="shared" si="14"/>
        <v>69.308</v>
      </c>
    </row>
    <row r="467" spans="1:7" ht="25.5">
      <c r="A467" s="53">
        <f t="shared" si="15"/>
        <v>456</v>
      </c>
      <c r="B467" s="108" t="s">
        <v>280</v>
      </c>
      <c r="C467" s="109" t="s">
        <v>1165</v>
      </c>
      <c r="D467" s="109" t="s">
        <v>1126</v>
      </c>
      <c r="E467" s="109" t="s">
        <v>235</v>
      </c>
      <c r="F467" s="110">
        <v>69308</v>
      </c>
      <c r="G467" s="110">
        <f t="shared" si="14"/>
        <v>69.308</v>
      </c>
    </row>
    <row r="468" spans="1:7" ht="12.75">
      <c r="A468" s="53">
        <f t="shared" si="15"/>
        <v>457</v>
      </c>
      <c r="B468" s="108" t="s">
        <v>164</v>
      </c>
      <c r="C468" s="109" t="s">
        <v>198</v>
      </c>
      <c r="D468" s="109" t="s">
        <v>524</v>
      </c>
      <c r="E468" s="109" t="s">
        <v>40</v>
      </c>
      <c r="F468" s="110">
        <v>6890121</v>
      </c>
      <c r="G468" s="110">
        <f t="shared" si="14"/>
        <v>6890.121</v>
      </c>
    </row>
    <row r="469" spans="1:7" ht="38.25">
      <c r="A469" s="53">
        <f t="shared" si="15"/>
        <v>458</v>
      </c>
      <c r="B469" s="108" t="s">
        <v>1105</v>
      </c>
      <c r="C469" s="109" t="s">
        <v>198</v>
      </c>
      <c r="D469" s="109" t="s">
        <v>600</v>
      </c>
      <c r="E469" s="109" t="s">
        <v>40</v>
      </c>
      <c r="F469" s="110">
        <v>6890121</v>
      </c>
      <c r="G469" s="110">
        <f t="shared" si="14"/>
        <v>6890.121</v>
      </c>
    </row>
    <row r="470" spans="1:7" ht="63.75">
      <c r="A470" s="53">
        <f t="shared" si="15"/>
        <v>459</v>
      </c>
      <c r="B470" s="108" t="s">
        <v>914</v>
      </c>
      <c r="C470" s="109" t="s">
        <v>198</v>
      </c>
      <c r="D470" s="109" t="s">
        <v>605</v>
      </c>
      <c r="E470" s="109" t="s">
        <v>40</v>
      </c>
      <c r="F470" s="110">
        <v>570121</v>
      </c>
      <c r="G470" s="110">
        <f t="shared" si="14"/>
        <v>570.121</v>
      </c>
    </row>
    <row r="471" spans="1:7" ht="12.75">
      <c r="A471" s="53">
        <f t="shared" si="15"/>
        <v>460</v>
      </c>
      <c r="B471" s="108" t="s">
        <v>247</v>
      </c>
      <c r="C471" s="109" t="s">
        <v>198</v>
      </c>
      <c r="D471" s="109" t="s">
        <v>605</v>
      </c>
      <c r="E471" s="109" t="s">
        <v>231</v>
      </c>
      <c r="F471" s="110">
        <v>570121</v>
      </c>
      <c r="G471" s="110">
        <f t="shared" si="14"/>
        <v>570.121</v>
      </c>
    </row>
    <row r="472" spans="1:7" ht="63.75">
      <c r="A472" s="53">
        <f t="shared" si="15"/>
        <v>461</v>
      </c>
      <c r="B472" s="108" t="s">
        <v>915</v>
      </c>
      <c r="C472" s="109" t="s">
        <v>198</v>
      </c>
      <c r="D472" s="109" t="s">
        <v>606</v>
      </c>
      <c r="E472" s="109" t="s">
        <v>40</v>
      </c>
      <c r="F472" s="110">
        <v>6320000</v>
      </c>
      <c r="G472" s="110">
        <f t="shared" si="14"/>
        <v>6320</v>
      </c>
    </row>
    <row r="473" spans="1:7" ht="12.75">
      <c r="A473" s="53">
        <f t="shared" si="15"/>
        <v>462</v>
      </c>
      <c r="B473" s="108" t="s">
        <v>247</v>
      </c>
      <c r="C473" s="109" t="s">
        <v>198</v>
      </c>
      <c r="D473" s="109" t="s">
        <v>606</v>
      </c>
      <c r="E473" s="109" t="s">
        <v>231</v>
      </c>
      <c r="F473" s="110">
        <v>5656020</v>
      </c>
      <c r="G473" s="110">
        <f t="shared" si="14"/>
        <v>5656.02</v>
      </c>
    </row>
    <row r="474" spans="1:7" ht="25.5">
      <c r="A474" s="53">
        <f t="shared" si="15"/>
        <v>463</v>
      </c>
      <c r="B474" s="108" t="s">
        <v>241</v>
      </c>
      <c r="C474" s="109" t="s">
        <v>198</v>
      </c>
      <c r="D474" s="109" t="s">
        <v>606</v>
      </c>
      <c r="E474" s="109" t="s">
        <v>230</v>
      </c>
      <c r="F474" s="110">
        <v>523980</v>
      </c>
      <c r="G474" s="110">
        <f t="shared" si="14"/>
        <v>523.98</v>
      </c>
    </row>
    <row r="475" spans="1:7" ht="12.75">
      <c r="A475" s="53">
        <f t="shared" si="15"/>
        <v>464</v>
      </c>
      <c r="B475" s="108" t="s">
        <v>248</v>
      </c>
      <c r="C475" s="109" t="s">
        <v>198</v>
      </c>
      <c r="D475" s="109" t="s">
        <v>606</v>
      </c>
      <c r="E475" s="109" t="s">
        <v>232</v>
      </c>
      <c r="F475" s="110">
        <v>140000</v>
      </c>
      <c r="G475" s="110">
        <f t="shared" si="14"/>
        <v>140</v>
      </c>
    </row>
    <row r="476" spans="1:7" ht="12.75">
      <c r="A476" s="53">
        <f t="shared" si="15"/>
        <v>465</v>
      </c>
      <c r="B476" s="108" t="s">
        <v>165</v>
      </c>
      <c r="C476" s="109" t="s">
        <v>103</v>
      </c>
      <c r="D476" s="109" t="s">
        <v>524</v>
      </c>
      <c r="E476" s="109" t="s">
        <v>40</v>
      </c>
      <c r="F476" s="110">
        <v>28673664.48</v>
      </c>
      <c r="G476" s="110">
        <f t="shared" si="14"/>
        <v>28673.66448</v>
      </c>
    </row>
    <row r="477" spans="1:7" ht="12.75">
      <c r="A477" s="53">
        <f t="shared" si="15"/>
        <v>466</v>
      </c>
      <c r="B477" s="108" t="s">
        <v>125</v>
      </c>
      <c r="C477" s="109" t="s">
        <v>126</v>
      </c>
      <c r="D477" s="109" t="s">
        <v>524</v>
      </c>
      <c r="E477" s="109" t="s">
        <v>40</v>
      </c>
      <c r="F477" s="110">
        <v>18943343.3</v>
      </c>
      <c r="G477" s="110">
        <f t="shared" si="14"/>
        <v>18943.3433</v>
      </c>
    </row>
    <row r="478" spans="1:7" ht="38.25">
      <c r="A478" s="53">
        <f t="shared" si="15"/>
        <v>467</v>
      </c>
      <c r="B478" s="108" t="s">
        <v>841</v>
      </c>
      <c r="C478" s="109" t="s">
        <v>126</v>
      </c>
      <c r="D478" s="109" t="s">
        <v>654</v>
      </c>
      <c r="E478" s="109" t="s">
        <v>40</v>
      </c>
      <c r="F478" s="110">
        <v>18943343.3</v>
      </c>
      <c r="G478" s="110">
        <f t="shared" si="14"/>
        <v>18943.3433</v>
      </c>
    </row>
    <row r="479" spans="1:7" ht="25.5">
      <c r="A479" s="53">
        <f t="shared" si="15"/>
        <v>468</v>
      </c>
      <c r="B479" s="108" t="s">
        <v>698</v>
      </c>
      <c r="C479" s="109" t="s">
        <v>126</v>
      </c>
      <c r="D479" s="109" t="s">
        <v>677</v>
      </c>
      <c r="E479" s="109" t="s">
        <v>40</v>
      </c>
      <c r="F479" s="110">
        <v>18943343.3</v>
      </c>
      <c r="G479" s="110">
        <f t="shared" si="14"/>
        <v>18943.3433</v>
      </c>
    </row>
    <row r="480" spans="1:7" ht="25.5">
      <c r="A480" s="53">
        <f t="shared" si="15"/>
        <v>469</v>
      </c>
      <c r="B480" s="108" t="s">
        <v>324</v>
      </c>
      <c r="C480" s="109" t="s">
        <v>126</v>
      </c>
      <c r="D480" s="109" t="s">
        <v>678</v>
      </c>
      <c r="E480" s="109" t="s">
        <v>40</v>
      </c>
      <c r="F480" s="110">
        <v>17667970.73</v>
      </c>
      <c r="G480" s="110">
        <f t="shared" si="14"/>
        <v>17667.97073</v>
      </c>
    </row>
    <row r="481" spans="1:7" ht="12.75">
      <c r="A481" s="53">
        <f t="shared" si="15"/>
        <v>470</v>
      </c>
      <c r="B481" s="108" t="s">
        <v>247</v>
      </c>
      <c r="C481" s="109" t="s">
        <v>126</v>
      </c>
      <c r="D481" s="109" t="s">
        <v>678</v>
      </c>
      <c r="E481" s="109" t="s">
        <v>231</v>
      </c>
      <c r="F481" s="110">
        <v>15392748.8</v>
      </c>
      <c r="G481" s="110">
        <f t="shared" si="14"/>
        <v>15392.748800000001</v>
      </c>
    </row>
    <row r="482" spans="1:7" ht="25.5">
      <c r="A482" s="53">
        <f t="shared" si="15"/>
        <v>471</v>
      </c>
      <c r="B482" s="108" t="s">
        <v>241</v>
      </c>
      <c r="C482" s="109" t="s">
        <v>126</v>
      </c>
      <c r="D482" s="109" t="s">
        <v>678</v>
      </c>
      <c r="E482" s="109" t="s">
        <v>230</v>
      </c>
      <c r="F482" s="110">
        <v>1923679.93</v>
      </c>
      <c r="G482" s="110">
        <f t="shared" si="14"/>
        <v>1923.67993</v>
      </c>
    </row>
    <row r="483" spans="1:7" ht="12.75">
      <c r="A483" s="53">
        <f t="shared" si="15"/>
        <v>472</v>
      </c>
      <c r="B483" s="108" t="s">
        <v>248</v>
      </c>
      <c r="C483" s="109" t="s">
        <v>126</v>
      </c>
      <c r="D483" s="109" t="s">
        <v>678</v>
      </c>
      <c r="E483" s="109" t="s">
        <v>232</v>
      </c>
      <c r="F483" s="110">
        <v>351542</v>
      </c>
      <c r="G483" s="110">
        <f t="shared" si="14"/>
        <v>351.542</v>
      </c>
    </row>
    <row r="484" spans="1:7" ht="38.25">
      <c r="A484" s="53">
        <f t="shared" si="15"/>
        <v>473</v>
      </c>
      <c r="B484" s="108" t="s">
        <v>893</v>
      </c>
      <c r="C484" s="109" t="s">
        <v>126</v>
      </c>
      <c r="D484" s="109" t="s">
        <v>894</v>
      </c>
      <c r="E484" s="109" t="s">
        <v>40</v>
      </c>
      <c r="F484" s="110">
        <v>1255372.57</v>
      </c>
      <c r="G484" s="110">
        <f t="shared" si="14"/>
        <v>1255.37257</v>
      </c>
    </row>
    <row r="485" spans="1:7" ht="25.5">
      <c r="A485" s="53">
        <f t="shared" si="15"/>
        <v>474</v>
      </c>
      <c r="B485" s="108" t="s">
        <v>241</v>
      </c>
      <c r="C485" s="109" t="s">
        <v>126</v>
      </c>
      <c r="D485" s="109" t="s">
        <v>894</v>
      </c>
      <c r="E485" s="109" t="s">
        <v>230</v>
      </c>
      <c r="F485" s="110">
        <v>1255372.57</v>
      </c>
      <c r="G485" s="110">
        <f t="shared" si="14"/>
        <v>1255.37257</v>
      </c>
    </row>
    <row r="486" spans="1:7" ht="51">
      <c r="A486" s="53">
        <f t="shared" si="15"/>
        <v>475</v>
      </c>
      <c r="B486" s="108" t="s">
        <v>896</v>
      </c>
      <c r="C486" s="109" t="s">
        <v>126</v>
      </c>
      <c r="D486" s="109" t="s">
        <v>897</v>
      </c>
      <c r="E486" s="109" t="s">
        <v>40</v>
      </c>
      <c r="F486" s="110">
        <v>20000</v>
      </c>
      <c r="G486" s="110">
        <f t="shared" si="14"/>
        <v>20</v>
      </c>
    </row>
    <row r="487" spans="1:7" ht="25.5">
      <c r="A487" s="53">
        <f t="shared" si="15"/>
        <v>476</v>
      </c>
      <c r="B487" s="108" t="s">
        <v>241</v>
      </c>
      <c r="C487" s="109" t="s">
        <v>126</v>
      </c>
      <c r="D487" s="109" t="s">
        <v>897</v>
      </c>
      <c r="E487" s="109" t="s">
        <v>230</v>
      </c>
      <c r="F487" s="110">
        <v>20000</v>
      </c>
      <c r="G487" s="110">
        <f t="shared" si="14"/>
        <v>20</v>
      </c>
    </row>
    <row r="488" spans="1:7" ht="12.75">
      <c r="A488" s="53">
        <f t="shared" si="15"/>
        <v>477</v>
      </c>
      <c r="B488" s="108" t="s">
        <v>166</v>
      </c>
      <c r="C488" s="109" t="s">
        <v>22</v>
      </c>
      <c r="D488" s="109" t="s">
        <v>524</v>
      </c>
      <c r="E488" s="109" t="s">
        <v>40</v>
      </c>
      <c r="F488" s="110">
        <v>9730321.18</v>
      </c>
      <c r="G488" s="110">
        <f t="shared" si="14"/>
        <v>9730.321179999999</v>
      </c>
    </row>
    <row r="489" spans="1:7" ht="38.25">
      <c r="A489" s="53">
        <f t="shared" si="15"/>
        <v>478</v>
      </c>
      <c r="B489" s="108" t="s">
        <v>841</v>
      </c>
      <c r="C489" s="109" t="s">
        <v>22</v>
      </c>
      <c r="D489" s="109" t="s">
        <v>654</v>
      </c>
      <c r="E489" s="109" t="s">
        <v>40</v>
      </c>
      <c r="F489" s="110">
        <v>9730321.18</v>
      </c>
      <c r="G489" s="110">
        <f t="shared" si="14"/>
        <v>9730.321179999999</v>
      </c>
    </row>
    <row r="490" spans="1:7" ht="25.5">
      <c r="A490" s="53">
        <f t="shared" si="15"/>
        <v>479</v>
      </c>
      <c r="B490" s="108" t="s">
        <v>698</v>
      </c>
      <c r="C490" s="109" t="s">
        <v>22</v>
      </c>
      <c r="D490" s="109" t="s">
        <v>677</v>
      </c>
      <c r="E490" s="109" t="s">
        <v>40</v>
      </c>
      <c r="F490" s="110">
        <v>9730321.18</v>
      </c>
      <c r="G490" s="110">
        <f t="shared" si="14"/>
        <v>9730.321179999999</v>
      </c>
    </row>
    <row r="491" spans="1:7" ht="12.75">
      <c r="A491" s="53">
        <f t="shared" si="15"/>
        <v>480</v>
      </c>
      <c r="B491" s="108" t="s">
        <v>325</v>
      </c>
      <c r="C491" s="109" t="s">
        <v>22</v>
      </c>
      <c r="D491" s="109" t="s">
        <v>679</v>
      </c>
      <c r="E491" s="109" t="s">
        <v>40</v>
      </c>
      <c r="F491" s="110">
        <v>3098321.18</v>
      </c>
      <c r="G491" s="110">
        <f t="shared" si="14"/>
        <v>3098.3211800000004</v>
      </c>
    </row>
    <row r="492" spans="1:8" ht="12.75">
      <c r="A492" s="53">
        <f t="shared" si="15"/>
        <v>481</v>
      </c>
      <c r="B492" s="108" t="s">
        <v>247</v>
      </c>
      <c r="C492" s="109" t="s">
        <v>22</v>
      </c>
      <c r="D492" s="109" t="s">
        <v>679</v>
      </c>
      <c r="E492" s="109" t="s">
        <v>231</v>
      </c>
      <c r="F492" s="110">
        <v>1111150</v>
      </c>
      <c r="G492" s="110">
        <f t="shared" si="14"/>
        <v>1111.15</v>
      </c>
      <c r="H492" s="59"/>
    </row>
    <row r="493" spans="1:7" ht="25.5">
      <c r="A493" s="53">
        <f t="shared" si="15"/>
        <v>482</v>
      </c>
      <c r="B493" s="108" t="s">
        <v>241</v>
      </c>
      <c r="C493" s="109" t="s">
        <v>22</v>
      </c>
      <c r="D493" s="109" t="s">
        <v>679</v>
      </c>
      <c r="E493" s="109" t="s">
        <v>230</v>
      </c>
      <c r="F493" s="110">
        <v>1987171.18</v>
      </c>
      <c r="G493" s="110">
        <f t="shared" si="14"/>
        <v>1987.1711799999998</v>
      </c>
    </row>
    <row r="494" spans="1:7" ht="25.5">
      <c r="A494" s="53">
        <f t="shared" si="15"/>
        <v>483</v>
      </c>
      <c r="B494" s="108" t="s">
        <v>1108</v>
      </c>
      <c r="C494" s="109" t="s">
        <v>22</v>
      </c>
      <c r="D494" s="109" t="s">
        <v>1068</v>
      </c>
      <c r="E494" s="109" t="s">
        <v>40</v>
      </c>
      <c r="F494" s="110">
        <v>4507000</v>
      </c>
      <c r="G494" s="110">
        <f t="shared" si="14"/>
        <v>4507</v>
      </c>
    </row>
    <row r="495" spans="1:7" ht="12.75">
      <c r="A495" s="53">
        <f t="shared" si="15"/>
        <v>484</v>
      </c>
      <c r="B495" s="108" t="s">
        <v>248</v>
      </c>
      <c r="C495" s="109" t="s">
        <v>22</v>
      </c>
      <c r="D495" s="109" t="s">
        <v>1068</v>
      </c>
      <c r="E495" s="109" t="s">
        <v>232</v>
      </c>
      <c r="F495" s="110">
        <v>4507000</v>
      </c>
      <c r="G495" s="110">
        <f t="shared" si="14"/>
        <v>4507</v>
      </c>
    </row>
    <row r="496" spans="1:7" ht="38.25">
      <c r="A496" s="53">
        <f t="shared" si="15"/>
        <v>485</v>
      </c>
      <c r="B496" s="108" t="s">
        <v>1109</v>
      </c>
      <c r="C496" s="109" t="s">
        <v>22</v>
      </c>
      <c r="D496" s="109" t="s">
        <v>1045</v>
      </c>
      <c r="E496" s="109" t="s">
        <v>40</v>
      </c>
      <c r="F496" s="110">
        <v>2125000</v>
      </c>
      <c r="G496" s="110">
        <f t="shared" si="14"/>
        <v>2125</v>
      </c>
    </row>
    <row r="497" spans="1:7" ht="12.75">
      <c r="A497" s="53">
        <f t="shared" si="15"/>
        <v>486</v>
      </c>
      <c r="B497" s="108" t="s">
        <v>289</v>
      </c>
      <c r="C497" s="109" t="s">
        <v>22</v>
      </c>
      <c r="D497" s="109" t="s">
        <v>1045</v>
      </c>
      <c r="E497" s="109" t="s">
        <v>228</v>
      </c>
      <c r="F497" s="110">
        <v>2125000</v>
      </c>
      <c r="G497" s="110">
        <f t="shared" si="14"/>
        <v>2125</v>
      </c>
    </row>
    <row r="498" spans="1:7" ht="12.75">
      <c r="A498" s="53">
        <f t="shared" si="15"/>
        <v>487</v>
      </c>
      <c r="B498" s="108" t="s">
        <v>733</v>
      </c>
      <c r="C498" s="109" t="s">
        <v>734</v>
      </c>
      <c r="D498" s="109" t="s">
        <v>524</v>
      </c>
      <c r="E498" s="109" t="s">
        <v>40</v>
      </c>
      <c r="F498" s="110">
        <v>1350000</v>
      </c>
      <c r="G498" s="110">
        <f t="shared" si="14"/>
        <v>1350</v>
      </c>
    </row>
    <row r="499" spans="1:7" ht="12.75">
      <c r="A499" s="53">
        <f t="shared" si="15"/>
        <v>488</v>
      </c>
      <c r="B499" s="108" t="s">
        <v>735</v>
      </c>
      <c r="C499" s="109" t="s">
        <v>736</v>
      </c>
      <c r="D499" s="109" t="s">
        <v>524</v>
      </c>
      <c r="E499" s="109" t="s">
        <v>40</v>
      </c>
      <c r="F499" s="110">
        <v>350000</v>
      </c>
      <c r="G499" s="110">
        <f t="shared" si="14"/>
        <v>350</v>
      </c>
    </row>
    <row r="500" spans="1:7" ht="51">
      <c r="A500" s="53">
        <f t="shared" si="15"/>
        <v>489</v>
      </c>
      <c r="B500" s="108" t="s">
        <v>825</v>
      </c>
      <c r="C500" s="109" t="s">
        <v>736</v>
      </c>
      <c r="D500" s="109" t="s">
        <v>529</v>
      </c>
      <c r="E500" s="109" t="s">
        <v>40</v>
      </c>
      <c r="F500" s="110">
        <v>350000</v>
      </c>
      <c r="G500" s="110">
        <f t="shared" si="14"/>
        <v>350</v>
      </c>
    </row>
    <row r="501" spans="1:7" ht="25.5">
      <c r="A501" s="53">
        <f t="shared" si="15"/>
        <v>490</v>
      </c>
      <c r="B501" s="108" t="s">
        <v>737</v>
      </c>
      <c r="C501" s="109" t="s">
        <v>736</v>
      </c>
      <c r="D501" s="109" t="s">
        <v>538</v>
      </c>
      <c r="E501" s="109" t="s">
        <v>40</v>
      </c>
      <c r="F501" s="110">
        <v>350000</v>
      </c>
      <c r="G501" s="110">
        <f t="shared" si="14"/>
        <v>350</v>
      </c>
    </row>
    <row r="502" spans="1:7" ht="25.5">
      <c r="A502" s="53">
        <f t="shared" si="15"/>
        <v>491</v>
      </c>
      <c r="B502" s="108" t="s">
        <v>241</v>
      </c>
      <c r="C502" s="109" t="s">
        <v>736</v>
      </c>
      <c r="D502" s="109" t="s">
        <v>538</v>
      </c>
      <c r="E502" s="109" t="s">
        <v>230</v>
      </c>
      <c r="F502" s="110">
        <v>350000</v>
      </c>
      <c r="G502" s="110">
        <f t="shared" si="14"/>
        <v>350</v>
      </c>
    </row>
    <row r="503" spans="1:7" ht="12.75">
      <c r="A503" s="53">
        <f t="shared" si="15"/>
        <v>492</v>
      </c>
      <c r="B503" s="108" t="s">
        <v>738</v>
      </c>
      <c r="C503" s="109" t="s">
        <v>739</v>
      </c>
      <c r="D503" s="109" t="s">
        <v>524</v>
      </c>
      <c r="E503" s="109" t="s">
        <v>40</v>
      </c>
      <c r="F503" s="110">
        <v>1000000</v>
      </c>
      <c r="G503" s="110">
        <f t="shared" si="14"/>
        <v>1000</v>
      </c>
    </row>
    <row r="504" spans="1:7" ht="51">
      <c r="A504" s="53">
        <f t="shared" si="15"/>
        <v>493</v>
      </c>
      <c r="B504" s="108" t="s">
        <v>825</v>
      </c>
      <c r="C504" s="109" t="s">
        <v>739</v>
      </c>
      <c r="D504" s="109" t="s">
        <v>529</v>
      </c>
      <c r="E504" s="109" t="s">
        <v>40</v>
      </c>
      <c r="F504" s="110">
        <v>1000000</v>
      </c>
      <c r="G504" s="110">
        <f t="shared" si="14"/>
        <v>1000</v>
      </c>
    </row>
    <row r="505" spans="1:7" ht="25.5">
      <c r="A505" s="53">
        <f t="shared" si="15"/>
        <v>494</v>
      </c>
      <c r="B505" s="108" t="s">
        <v>737</v>
      </c>
      <c r="C505" s="109" t="s">
        <v>739</v>
      </c>
      <c r="D505" s="109" t="s">
        <v>538</v>
      </c>
      <c r="E505" s="109" t="s">
        <v>40</v>
      </c>
      <c r="F505" s="110">
        <v>1000000</v>
      </c>
      <c r="G505" s="110">
        <f t="shared" si="14"/>
        <v>1000</v>
      </c>
    </row>
    <row r="506" spans="1:7" ht="25.5">
      <c r="A506" s="53">
        <f t="shared" si="15"/>
        <v>495</v>
      </c>
      <c r="B506" s="108" t="s">
        <v>445</v>
      </c>
      <c r="C506" s="109" t="s">
        <v>739</v>
      </c>
      <c r="D506" s="109" t="s">
        <v>538</v>
      </c>
      <c r="E506" s="109" t="s">
        <v>446</v>
      </c>
      <c r="F506" s="110">
        <v>1000000</v>
      </c>
      <c r="G506" s="110">
        <f t="shared" si="14"/>
        <v>1000</v>
      </c>
    </row>
    <row r="507" spans="1:7" ht="38.25">
      <c r="A507" s="53">
        <f t="shared" si="15"/>
        <v>496</v>
      </c>
      <c r="B507" s="108" t="s">
        <v>167</v>
      </c>
      <c r="C507" s="109" t="s">
        <v>199</v>
      </c>
      <c r="D507" s="109" t="s">
        <v>524</v>
      </c>
      <c r="E507" s="109" t="s">
        <v>40</v>
      </c>
      <c r="F507" s="110">
        <v>179712300</v>
      </c>
      <c r="G507" s="110">
        <f t="shared" si="14"/>
        <v>179712.3</v>
      </c>
    </row>
    <row r="508" spans="1:7" ht="25.5">
      <c r="A508" s="53">
        <f t="shared" si="15"/>
        <v>497</v>
      </c>
      <c r="B508" s="108" t="s">
        <v>34</v>
      </c>
      <c r="C508" s="109" t="s">
        <v>35</v>
      </c>
      <c r="D508" s="109" t="s">
        <v>524</v>
      </c>
      <c r="E508" s="109" t="s">
        <v>40</v>
      </c>
      <c r="F508" s="110">
        <v>11518200</v>
      </c>
      <c r="G508" s="110">
        <f t="shared" si="14"/>
        <v>11518.2</v>
      </c>
    </row>
    <row r="509" spans="1:7" ht="38.25">
      <c r="A509" s="53">
        <f t="shared" si="15"/>
        <v>498</v>
      </c>
      <c r="B509" s="108" t="s">
        <v>843</v>
      </c>
      <c r="C509" s="109" t="s">
        <v>35</v>
      </c>
      <c r="D509" s="109" t="s">
        <v>609</v>
      </c>
      <c r="E509" s="109" t="s">
        <v>40</v>
      </c>
      <c r="F509" s="110">
        <v>11518200</v>
      </c>
      <c r="G509" s="110">
        <f t="shared" si="14"/>
        <v>11518.2</v>
      </c>
    </row>
    <row r="510" spans="1:7" ht="25.5">
      <c r="A510" s="53">
        <f t="shared" si="15"/>
        <v>499</v>
      </c>
      <c r="B510" s="108" t="s">
        <v>286</v>
      </c>
      <c r="C510" s="109" t="s">
        <v>35</v>
      </c>
      <c r="D510" s="109" t="s">
        <v>610</v>
      </c>
      <c r="E510" s="109" t="s">
        <v>40</v>
      </c>
      <c r="F510" s="110">
        <v>11518200</v>
      </c>
      <c r="G510" s="110">
        <f t="shared" si="14"/>
        <v>11518.2</v>
      </c>
    </row>
    <row r="511" spans="1:7" ht="25.5">
      <c r="A511" s="53">
        <f t="shared" si="15"/>
        <v>500</v>
      </c>
      <c r="B511" s="108" t="s">
        <v>287</v>
      </c>
      <c r="C511" s="109" t="s">
        <v>35</v>
      </c>
      <c r="D511" s="109" t="s">
        <v>611</v>
      </c>
      <c r="E511" s="109" t="s">
        <v>40</v>
      </c>
      <c r="F511" s="110">
        <v>541200</v>
      </c>
      <c r="G511" s="110">
        <f t="shared" si="14"/>
        <v>541.2</v>
      </c>
    </row>
    <row r="512" spans="1:7" ht="12.75">
      <c r="A512" s="53">
        <f t="shared" si="15"/>
        <v>501</v>
      </c>
      <c r="B512" s="108" t="s">
        <v>288</v>
      </c>
      <c r="C512" s="109" t="s">
        <v>35</v>
      </c>
      <c r="D512" s="109" t="s">
        <v>611</v>
      </c>
      <c r="E512" s="109" t="s">
        <v>236</v>
      </c>
      <c r="F512" s="110">
        <v>541200</v>
      </c>
      <c r="G512" s="110">
        <f t="shared" si="14"/>
        <v>541.2</v>
      </c>
    </row>
    <row r="513" spans="1:7" ht="51">
      <c r="A513" s="53">
        <f t="shared" si="15"/>
        <v>502</v>
      </c>
      <c r="B513" s="108" t="s">
        <v>917</v>
      </c>
      <c r="C513" s="109" t="s">
        <v>35</v>
      </c>
      <c r="D513" s="109" t="s">
        <v>612</v>
      </c>
      <c r="E513" s="109" t="s">
        <v>40</v>
      </c>
      <c r="F513" s="110">
        <v>10977000</v>
      </c>
      <c r="G513" s="110">
        <f t="shared" si="14"/>
        <v>10977</v>
      </c>
    </row>
    <row r="514" spans="1:7" ht="12.75">
      <c r="A514" s="53">
        <f t="shared" si="15"/>
        <v>503</v>
      </c>
      <c r="B514" s="108" t="s">
        <v>288</v>
      </c>
      <c r="C514" s="109" t="s">
        <v>35</v>
      </c>
      <c r="D514" s="109" t="s">
        <v>612</v>
      </c>
      <c r="E514" s="109" t="s">
        <v>236</v>
      </c>
      <c r="F514" s="110">
        <v>10977000</v>
      </c>
      <c r="G514" s="110">
        <f t="shared" si="14"/>
        <v>10977</v>
      </c>
    </row>
    <row r="515" spans="1:7" ht="12.75">
      <c r="A515" s="53">
        <f t="shared" si="15"/>
        <v>504</v>
      </c>
      <c r="B515" s="108" t="s">
        <v>168</v>
      </c>
      <c r="C515" s="109" t="s">
        <v>200</v>
      </c>
      <c r="D515" s="109" t="s">
        <v>524</v>
      </c>
      <c r="E515" s="109" t="s">
        <v>40</v>
      </c>
      <c r="F515" s="110">
        <v>168194100</v>
      </c>
      <c r="G515" s="110">
        <f t="shared" si="14"/>
        <v>168194.1</v>
      </c>
    </row>
    <row r="516" spans="1:7" ht="38.25">
      <c r="A516" s="53">
        <f t="shared" si="15"/>
        <v>505</v>
      </c>
      <c r="B516" s="108" t="s">
        <v>843</v>
      </c>
      <c r="C516" s="109" t="s">
        <v>200</v>
      </c>
      <c r="D516" s="109" t="s">
        <v>609</v>
      </c>
      <c r="E516" s="109" t="s">
        <v>40</v>
      </c>
      <c r="F516" s="110">
        <v>168194100</v>
      </c>
      <c r="G516" s="110">
        <f t="shared" si="14"/>
        <v>168194.1</v>
      </c>
    </row>
    <row r="517" spans="1:7" ht="25.5">
      <c r="A517" s="53">
        <f t="shared" si="15"/>
        <v>506</v>
      </c>
      <c r="B517" s="108" t="s">
        <v>286</v>
      </c>
      <c r="C517" s="109" t="s">
        <v>200</v>
      </c>
      <c r="D517" s="109" t="s">
        <v>610</v>
      </c>
      <c r="E517" s="109" t="s">
        <v>40</v>
      </c>
      <c r="F517" s="110">
        <v>168194100</v>
      </c>
      <c r="G517" s="110">
        <f t="shared" si="14"/>
        <v>168194.1</v>
      </c>
    </row>
    <row r="518" spans="1:7" ht="25.5">
      <c r="A518" s="53">
        <f t="shared" si="15"/>
        <v>507</v>
      </c>
      <c r="B518" s="108" t="s">
        <v>290</v>
      </c>
      <c r="C518" s="109" t="s">
        <v>200</v>
      </c>
      <c r="D518" s="109" t="s">
        <v>614</v>
      </c>
      <c r="E518" s="109" t="s">
        <v>40</v>
      </c>
      <c r="F518" s="110">
        <v>168194100</v>
      </c>
      <c r="G518" s="110">
        <f t="shared" si="14"/>
        <v>168194.1</v>
      </c>
    </row>
    <row r="519" spans="1:7" ht="12.75">
      <c r="A519" s="53">
        <f t="shared" si="15"/>
        <v>508</v>
      </c>
      <c r="B519" s="108" t="s">
        <v>289</v>
      </c>
      <c r="C519" s="109" t="s">
        <v>200</v>
      </c>
      <c r="D519" s="109" t="s">
        <v>614</v>
      </c>
      <c r="E519" s="109" t="s">
        <v>228</v>
      </c>
      <c r="F519" s="110">
        <v>168194100</v>
      </c>
      <c r="G519" s="110">
        <f t="shared" si="14"/>
        <v>168194.1</v>
      </c>
    </row>
    <row r="520" spans="1:7" ht="12.75">
      <c r="A520" s="53">
        <f t="shared" si="15"/>
        <v>509</v>
      </c>
      <c r="B520" s="177" t="s">
        <v>808</v>
      </c>
      <c r="C520" s="178"/>
      <c r="D520" s="178"/>
      <c r="E520" s="178"/>
      <c r="F520" s="111">
        <v>1462251196.71</v>
      </c>
      <c r="G520" s="110">
        <f t="shared" si="14"/>
        <v>1462251.19671</v>
      </c>
    </row>
  </sheetData>
  <sheetProtection/>
  <autoFilter ref="A11:G503"/>
  <mergeCells count="2">
    <mergeCell ref="A8:G8"/>
    <mergeCell ref="B520:E520"/>
  </mergeCells>
  <printOptions/>
  <pageMargins left="1.1811023622047245" right="1.1811023622047245" top="0.7874015748031497" bottom="0.7874015748031497" header="0.5118110236220472" footer="0.5118110236220472"/>
  <pageSetup fitToHeight="0" fitToWidth="1" horizontalDpi="600" verticalDpi="600" orientation="portrait" paperSize="9" scale="77" r:id="rId1"/>
</worksheet>
</file>

<file path=xl/worksheets/sheet5.xml><?xml version="1.0" encoding="utf-8"?>
<worksheet xmlns="http://schemas.openxmlformats.org/spreadsheetml/2006/main" xmlns:r="http://schemas.openxmlformats.org/officeDocument/2006/relationships">
  <sheetPr>
    <tabColor rgb="FFFFFF00"/>
  </sheetPr>
  <dimension ref="A1:M442"/>
  <sheetViews>
    <sheetView zoomScalePageLayoutView="0" workbookViewId="0" topLeftCell="A423">
      <selection activeCell="B439" sqref="B439"/>
    </sheetView>
  </sheetViews>
  <sheetFormatPr defaultColWidth="9.00390625" defaultRowHeight="12.75"/>
  <cols>
    <col min="1" max="1" width="4.75390625" style="52" customWidth="1"/>
    <col min="2" max="2" width="51.875" style="55" customWidth="1"/>
    <col min="3" max="3" width="7.625" style="55" customWidth="1"/>
    <col min="4" max="4" width="11.00390625" style="55" customWidth="1"/>
    <col min="5" max="5" width="5.25390625" style="55" customWidth="1"/>
    <col min="6" max="7" width="5.375" style="55" hidden="1" customWidth="1"/>
    <col min="8" max="8" width="11.75390625" style="55" customWidth="1"/>
    <col min="9" max="9" width="11.625" style="55" customWidth="1"/>
    <col min="10" max="11" width="9.125" style="139" customWidth="1"/>
    <col min="12" max="12" width="14.875" style="139" customWidth="1"/>
    <col min="13" max="16384" width="9.125" style="139" customWidth="1"/>
  </cols>
  <sheetData>
    <row r="1" spans="3:9" ht="12">
      <c r="C1" s="56"/>
      <c r="D1" s="56"/>
      <c r="I1" s="114" t="s">
        <v>107</v>
      </c>
    </row>
    <row r="2" spans="3:9" ht="12">
      <c r="C2" s="56"/>
      <c r="D2" s="56"/>
      <c r="I2" s="114" t="s">
        <v>111</v>
      </c>
    </row>
    <row r="3" spans="3:9" ht="12">
      <c r="C3" s="56"/>
      <c r="D3" s="56"/>
      <c r="I3" s="114" t="s">
        <v>38</v>
      </c>
    </row>
    <row r="4" spans="3:9" ht="12">
      <c r="C4" s="56"/>
      <c r="D4" s="56"/>
      <c r="I4" s="114" t="s">
        <v>39</v>
      </c>
    </row>
    <row r="5" spans="3:9" ht="12">
      <c r="C5" s="56"/>
      <c r="D5" s="56"/>
      <c r="I5" s="114" t="s">
        <v>38</v>
      </c>
    </row>
    <row r="6" spans="3:9" ht="12">
      <c r="C6" s="56"/>
      <c r="D6" s="56"/>
      <c r="I6" s="114" t="s">
        <v>931</v>
      </c>
    </row>
    <row r="7" spans="3:4" ht="12">
      <c r="C7" s="56"/>
      <c r="D7" s="56"/>
    </row>
    <row r="8" spans="1:9" ht="42" customHeight="1">
      <c r="A8" s="179" t="s">
        <v>983</v>
      </c>
      <c r="B8" s="180"/>
      <c r="C8" s="180"/>
      <c r="D8" s="180"/>
      <c r="E8" s="180"/>
      <c r="F8" s="180"/>
      <c r="G8" s="180"/>
      <c r="H8" s="180"/>
      <c r="I8" s="180"/>
    </row>
    <row r="9" spans="1:9" ht="12">
      <c r="A9" s="57"/>
      <c r="B9" s="146"/>
      <c r="C9" s="146"/>
      <c r="D9" s="146"/>
      <c r="E9" s="146"/>
      <c r="F9" s="146"/>
      <c r="G9" s="146"/>
      <c r="H9" s="146"/>
      <c r="I9" s="146"/>
    </row>
    <row r="10" spans="1:9" ht="12">
      <c r="A10" s="181" t="s">
        <v>44</v>
      </c>
      <c r="B10" s="181" t="s">
        <v>330</v>
      </c>
      <c r="C10" s="181" t="s">
        <v>112</v>
      </c>
      <c r="D10" s="181" t="s">
        <v>110</v>
      </c>
      <c r="E10" s="181" t="s">
        <v>113</v>
      </c>
      <c r="F10" s="147"/>
      <c r="G10" s="147"/>
      <c r="H10" s="147" t="s">
        <v>908</v>
      </c>
      <c r="I10" s="143" t="s">
        <v>978</v>
      </c>
    </row>
    <row r="11" spans="1:9" ht="48.75" customHeight="1">
      <c r="A11" s="182"/>
      <c r="B11" s="183"/>
      <c r="C11" s="183"/>
      <c r="D11" s="183"/>
      <c r="E11" s="183"/>
      <c r="F11" s="148"/>
      <c r="G11" s="148"/>
      <c r="H11" s="147" t="s">
        <v>114</v>
      </c>
      <c r="I11" s="143" t="s">
        <v>114</v>
      </c>
    </row>
    <row r="12" spans="1:9" ht="12">
      <c r="A12" s="53">
        <v>1</v>
      </c>
      <c r="B12" s="143">
        <v>2</v>
      </c>
      <c r="C12" s="143">
        <v>3</v>
      </c>
      <c r="D12" s="143">
        <v>4</v>
      </c>
      <c r="E12" s="143">
        <v>5</v>
      </c>
      <c r="F12" s="147"/>
      <c r="G12" s="147"/>
      <c r="H12" s="147">
        <v>6</v>
      </c>
      <c r="I12" s="143">
        <v>7</v>
      </c>
    </row>
    <row r="13" spans="1:9" ht="12.75">
      <c r="A13" s="53">
        <v>1</v>
      </c>
      <c r="B13" s="159" t="s">
        <v>26</v>
      </c>
      <c r="C13" s="160" t="s">
        <v>84</v>
      </c>
      <c r="D13" s="160" t="s">
        <v>524</v>
      </c>
      <c r="E13" s="160" t="s">
        <v>40</v>
      </c>
      <c r="F13" s="140">
        <v>90260202</v>
      </c>
      <c r="G13" s="140">
        <v>90252202</v>
      </c>
      <c r="H13" s="142">
        <f>F13/1000</f>
        <v>90260.202</v>
      </c>
      <c r="I13" s="140">
        <f>G13/1000</f>
        <v>90252.202</v>
      </c>
    </row>
    <row r="14" spans="1:9" ht="38.25">
      <c r="A14" s="53">
        <f>1+A13</f>
        <v>2</v>
      </c>
      <c r="B14" s="159" t="s">
        <v>27</v>
      </c>
      <c r="C14" s="160" t="s">
        <v>85</v>
      </c>
      <c r="D14" s="160" t="s">
        <v>524</v>
      </c>
      <c r="E14" s="160" t="s">
        <v>40</v>
      </c>
      <c r="F14" s="140">
        <v>2039992</v>
      </c>
      <c r="G14" s="140">
        <v>2039992</v>
      </c>
      <c r="H14" s="142">
        <f aca="true" t="shared" si="0" ref="H14:H77">F14/1000</f>
        <v>2039.992</v>
      </c>
      <c r="I14" s="140">
        <f aca="true" t="shared" si="1" ref="I14:I77">G14/1000</f>
        <v>2039.992</v>
      </c>
    </row>
    <row r="15" spans="1:9" ht="12.75">
      <c r="A15" s="53">
        <f aca="true" t="shared" si="2" ref="A15:A78">1+A14</f>
        <v>3</v>
      </c>
      <c r="B15" s="159" t="s">
        <v>223</v>
      </c>
      <c r="C15" s="160" t="s">
        <v>85</v>
      </c>
      <c r="D15" s="160" t="s">
        <v>525</v>
      </c>
      <c r="E15" s="160" t="s">
        <v>40</v>
      </c>
      <c r="F15" s="140">
        <v>2039992</v>
      </c>
      <c r="G15" s="140">
        <v>2039992</v>
      </c>
      <c r="H15" s="142">
        <f t="shared" si="0"/>
        <v>2039.992</v>
      </c>
      <c r="I15" s="140">
        <f t="shared" si="1"/>
        <v>2039.992</v>
      </c>
    </row>
    <row r="16" spans="1:9" ht="12.75">
      <c r="A16" s="53">
        <f t="shared" si="2"/>
        <v>4</v>
      </c>
      <c r="B16" s="159" t="s">
        <v>192</v>
      </c>
      <c r="C16" s="160" t="s">
        <v>85</v>
      </c>
      <c r="D16" s="160" t="s">
        <v>526</v>
      </c>
      <c r="E16" s="160" t="s">
        <v>40</v>
      </c>
      <c r="F16" s="140">
        <v>2039992</v>
      </c>
      <c r="G16" s="140">
        <v>2039992</v>
      </c>
      <c r="H16" s="142">
        <f t="shared" si="0"/>
        <v>2039.992</v>
      </c>
      <c r="I16" s="140">
        <f t="shared" si="1"/>
        <v>2039.992</v>
      </c>
    </row>
    <row r="17" spans="1:9" ht="25.5">
      <c r="A17" s="53">
        <f t="shared" si="2"/>
        <v>5</v>
      </c>
      <c r="B17" s="159" t="s">
        <v>239</v>
      </c>
      <c r="C17" s="160" t="s">
        <v>85</v>
      </c>
      <c r="D17" s="160" t="s">
        <v>526</v>
      </c>
      <c r="E17" s="160" t="s">
        <v>229</v>
      </c>
      <c r="F17" s="140">
        <v>2039992</v>
      </c>
      <c r="G17" s="140">
        <v>2039992</v>
      </c>
      <c r="H17" s="142">
        <f t="shared" si="0"/>
        <v>2039.992</v>
      </c>
      <c r="I17" s="140">
        <f t="shared" si="1"/>
        <v>2039.992</v>
      </c>
    </row>
    <row r="18" spans="1:9" ht="38.25">
      <c r="A18" s="53">
        <f t="shared" si="2"/>
        <v>6</v>
      </c>
      <c r="B18" s="159" t="s">
        <v>28</v>
      </c>
      <c r="C18" s="160" t="s">
        <v>86</v>
      </c>
      <c r="D18" s="160" t="s">
        <v>524</v>
      </c>
      <c r="E18" s="160" t="s">
        <v>40</v>
      </c>
      <c r="F18" s="140">
        <v>3905200</v>
      </c>
      <c r="G18" s="140">
        <v>3905200</v>
      </c>
      <c r="H18" s="142">
        <f t="shared" si="0"/>
        <v>3905.2</v>
      </c>
      <c r="I18" s="140">
        <f t="shared" si="1"/>
        <v>3905.2</v>
      </c>
    </row>
    <row r="19" spans="1:9" ht="12.75">
      <c r="A19" s="53">
        <f t="shared" si="2"/>
        <v>7</v>
      </c>
      <c r="B19" s="159" t="s">
        <v>223</v>
      </c>
      <c r="C19" s="160" t="s">
        <v>86</v>
      </c>
      <c r="D19" s="160" t="s">
        <v>525</v>
      </c>
      <c r="E19" s="160" t="s">
        <v>40</v>
      </c>
      <c r="F19" s="140">
        <v>3905200</v>
      </c>
      <c r="G19" s="140">
        <v>3905200</v>
      </c>
      <c r="H19" s="142">
        <f t="shared" si="0"/>
        <v>3905.2</v>
      </c>
      <c r="I19" s="140">
        <f t="shared" si="1"/>
        <v>3905.2</v>
      </c>
    </row>
    <row r="20" spans="1:9" ht="25.5">
      <c r="A20" s="53">
        <f t="shared" si="2"/>
        <v>8</v>
      </c>
      <c r="B20" s="159" t="s">
        <v>240</v>
      </c>
      <c r="C20" s="160" t="s">
        <v>86</v>
      </c>
      <c r="D20" s="160" t="s">
        <v>527</v>
      </c>
      <c r="E20" s="160" t="s">
        <v>40</v>
      </c>
      <c r="F20" s="140">
        <v>1946970</v>
      </c>
      <c r="G20" s="140">
        <v>1946970</v>
      </c>
      <c r="H20" s="142">
        <f t="shared" si="0"/>
        <v>1946.97</v>
      </c>
      <c r="I20" s="140">
        <f t="shared" si="1"/>
        <v>1946.97</v>
      </c>
    </row>
    <row r="21" spans="1:9" ht="25.5">
      <c r="A21" s="53">
        <f t="shared" si="2"/>
        <v>9</v>
      </c>
      <c r="B21" s="159" t="s">
        <v>239</v>
      </c>
      <c r="C21" s="160" t="s">
        <v>86</v>
      </c>
      <c r="D21" s="160" t="s">
        <v>527</v>
      </c>
      <c r="E21" s="160" t="s">
        <v>229</v>
      </c>
      <c r="F21" s="140">
        <v>1873320</v>
      </c>
      <c r="G21" s="140">
        <v>1873320</v>
      </c>
      <c r="H21" s="142">
        <f t="shared" si="0"/>
        <v>1873.32</v>
      </c>
      <c r="I21" s="140">
        <f t="shared" si="1"/>
        <v>1873.32</v>
      </c>
    </row>
    <row r="22" spans="1:9" ht="25.5">
      <c r="A22" s="53">
        <f t="shared" si="2"/>
        <v>10</v>
      </c>
      <c r="B22" s="159" t="s">
        <v>241</v>
      </c>
      <c r="C22" s="160" t="s">
        <v>86</v>
      </c>
      <c r="D22" s="160" t="s">
        <v>527</v>
      </c>
      <c r="E22" s="160" t="s">
        <v>230</v>
      </c>
      <c r="F22" s="140">
        <v>73650</v>
      </c>
      <c r="G22" s="140">
        <v>73650</v>
      </c>
      <c r="H22" s="142">
        <f t="shared" si="0"/>
        <v>73.65</v>
      </c>
      <c r="I22" s="140">
        <f t="shared" si="1"/>
        <v>73.65</v>
      </c>
    </row>
    <row r="23" spans="1:9" ht="25.5">
      <c r="A23" s="53">
        <f t="shared" si="2"/>
        <v>11</v>
      </c>
      <c r="B23" s="159" t="s">
        <v>326</v>
      </c>
      <c r="C23" s="160" t="s">
        <v>86</v>
      </c>
      <c r="D23" s="160" t="s">
        <v>680</v>
      </c>
      <c r="E23" s="160" t="s">
        <v>40</v>
      </c>
      <c r="F23" s="140">
        <v>1778230</v>
      </c>
      <c r="G23" s="140">
        <v>1778230</v>
      </c>
      <c r="H23" s="142">
        <f t="shared" si="0"/>
        <v>1778.23</v>
      </c>
      <c r="I23" s="140">
        <f t="shared" si="1"/>
        <v>1778.23</v>
      </c>
    </row>
    <row r="24" spans="1:9" ht="25.5">
      <c r="A24" s="53">
        <f t="shared" si="2"/>
        <v>12</v>
      </c>
      <c r="B24" s="159" t="s">
        <v>239</v>
      </c>
      <c r="C24" s="160" t="s">
        <v>86</v>
      </c>
      <c r="D24" s="160" t="s">
        <v>680</v>
      </c>
      <c r="E24" s="160" t="s">
        <v>229</v>
      </c>
      <c r="F24" s="140">
        <v>1778230</v>
      </c>
      <c r="G24" s="140">
        <v>1778230</v>
      </c>
      <c r="H24" s="142">
        <f t="shared" si="0"/>
        <v>1778.23</v>
      </c>
      <c r="I24" s="140">
        <f t="shared" si="1"/>
        <v>1778.23</v>
      </c>
    </row>
    <row r="25" spans="1:9" ht="25.5">
      <c r="A25" s="53">
        <f t="shared" si="2"/>
        <v>13</v>
      </c>
      <c r="B25" s="159" t="s">
        <v>432</v>
      </c>
      <c r="C25" s="160" t="s">
        <v>86</v>
      </c>
      <c r="D25" s="160" t="s">
        <v>681</v>
      </c>
      <c r="E25" s="160" t="s">
        <v>40</v>
      </c>
      <c r="F25" s="140">
        <v>180000</v>
      </c>
      <c r="G25" s="140">
        <v>180000</v>
      </c>
      <c r="H25" s="142">
        <f t="shared" si="0"/>
        <v>180</v>
      </c>
      <c r="I25" s="140">
        <f t="shared" si="1"/>
        <v>180</v>
      </c>
    </row>
    <row r="26" spans="1:9" ht="25.5">
      <c r="A26" s="53">
        <f t="shared" si="2"/>
        <v>14</v>
      </c>
      <c r="B26" s="159" t="s">
        <v>239</v>
      </c>
      <c r="C26" s="160" t="s">
        <v>86</v>
      </c>
      <c r="D26" s="160" t="s">
        <v>681</v>
      </c>
      <c r="E26" s="160" t="s">
        <v>229</v>
      </c>
      <c r="F26" s="140">
        <v>180000</v>
      </c>
      <c r="G26" s="140">
        <v>180000</v>
      </c>
      <c r="H26" s="142">
        <f t="shared" si="0"/>
        <v>180</v>
      </c>
      <c r="I26" s="140">
        <f t="shared" si="1"/>
        <v>180</v>
      </c>
    </row>
    <row r="27" spans="1:9" ht="51">
      <c r="A27" s="53">
        <f t="shared" si="2"/>
        <v>15</v>
      </c>
      <c r="B27" s="159" t="s">
        <v>29</v>
      </c>
      <c r="C27" s="160" t="s">
        <v>87</v>
      </c>
      <c r="D27" s="160" t="s">
        <v>524</v>
      </c>
      <c r="E27" s="160" t="s">
        <v>40</v>
      </c>
      <c r="F27" s="140">
        <v>30810980</v>
      </c>
      <c r="G27" s="140">
        <v>30810980</v>
      </c>
      <c r="H27" s="142">
        <f t="shared" si="0"/>
        <v>30810.98</v>
      </c>
      <c r="I27" s="140">
        <f t="shared" si="1"/>
        <v>30810.98</v>
      </c>
    </row>
    <row r="28" spans="1:9" ht="12.75">
      <c r="A28" s="53">
        <f t="shared" si="2"/>
        <v>16</v>
      </c>
      <c r="B28" s="159" t="s">
        <v>223</v>
      </c>
      <c r="C28" s="160" t="s">
        <v>87</v>
      </c>
      <c r="D28" s="160" t="s">
        <v>525</v>
      </c>
      <c r="E28" s="160" t="s">
        <v>40</v>
      </c>
      <c r="F28" s="140">
        <v>30810980</v>
      </c>
      <c r="G28" s="140">
        <v>30810980</v>
      </c>
      <c r="H28" s="142">
        <f t="shared" si="0"/>
        <v>30810.98</v>
      </c>
      <c r="I28" s="140">
        <f t="shared" si="1"/>
        <v>30810.98</v>
      </c>
    </row>
    <row r="29" spans="1:9" ht="25.5">
      <c r="A29" s="53">
        <f t="shared" si="2"/>
        <v>17</v>
      </c>
      <c r="B29" s="159" t="s">
        <v>240</v>
      </c>
      <c r="C29" s="160" t="s">
        <v>87</v>
      </c>
      <c r="D29" s="160" t="s">
        <v>527</v>
      </c>
      <c r="E29" s="160" t="s">
        <v>40</v>
      </c>
      <c r="F29" s="140">
        <v>30810980</v>
      </c>
      <c r="G29" s="140">
        <v>30810980</v>
      </c>
      <c r="H29" s="142">
        <f t="shared" si="0"/>
        <v>30810.98</v>
      </c>
      <c r="I29" s="140">
        <f t="shared" si="1"/>
        <v>30810.98</v>
      </c>
    </row>
    <row r="30" spans="1:9" ht="25.5">
      <c r="A30" s="53">
        <f t="shared" si="2"/>
        <v>18</v>
      </c>
      <c r="B30" s="159" t="s">
        <v>239</v>
      </c>
      <c r="C30" s="160" t="s">
        <v>87</v>
      </c>
      <c r="D30" s="160" t="s">
        <v>527</v>
      </c>
      <c r="E30" s="160" t="s">
        <v>229</v>
      </c>
      <c r="F30" s="140">
        <v>30789774</v>
      </c>
      <c r="G30" s="140">
        <v>30789774</v>
      </c>
      <c r="H30" s="142">
        <f t="shared" si="0"/>
        <v>30789.774</v>
      </c>
      <c r="I30" s="140">
        <f t="shared" si="1"/>
        <v>30789.774</v>
      </c>
    </row>
    <row r="31" spans="1:9" ht="25.5">
      <c r="A31" s="53">
        <f t="shared" si="2"/>
        <v>19</v>
      </c>
      <c r="B31" s="159" t="s">
        <v>241</v>
      </c>
      <c r="C31" s="160" t="s">
        <v>87</v>
      </c>
      <c r="D31" s="160" t="s">
        <v>527</v>
      </c>
      <c r="E31" s="160" t="s">
        <v>230</v>
      </c>
      <c r="F31" s="140">
        <v>21000</v>
      </c>
      <c r="G31" s="140">
        <v>21000</v>
      </c>
      <c r="H31" s="142">
        <f t="shared" si="0"/>
        <v>21</v>
      </c>
      <c r="I31" s="140">
        <f t="shared" si="1"/>
        <v>21</v>
      </c>
    </row>
    <row r="32" spans="1:9" ht="12.75">
      <c r="A32" s="53">
        <f t="shared" si="2"/>
        <v>20</v>
      </c>
      <c r="B32" s="159" t="s">
        <v>248</v>
      </c>
      <c r="C32" s="160" t="s">
        <v>87</v>
      </c>
      <c r="D32" s="160" t="s">
        <v>527</v>
      </c>
      <c r="E32" s="160" t="s">
        <v>232</v>
      </c>
      <c r="F32" s="140">
        <v>206</v>
      </c>
      <c r="G32" s="140">
        <v>206</v>
      </c>
      <c r="H32" s="142">
        <f t="shared" si="0"/>
        <v>0.206</v>
      </c>
      <c r="I32" s="140">
        <f t="shared" si="1"/>
        <v>0.206</v>
      </c>
    </row>
    <row r="33" spans="1:9" ht="12.75">
      <c r="A33" s="53">
        <f t="shared" si="2"/>
        <v>21</v>
      </c>
      <c r="B33" s="159" t="s">
        <v>1069</v>
      </c>
      <c r="C33" s="160" t="s">
        <v>992</v>
      </c>
      <c r="D33" s="160" t="s">
        <v>524</v>
      </c>
      <c r="E33" s="160" t="s">
        <v>40</v>
      </c>
      <c r="F33" s="140">
        <v>38300</v>
      </c>
      <c r="G33" s="140">
        <v>12500</v>
      </c>
      <c r="H33" s="142">
        <f t="shared" si="0"/>
        <v>38.3</v>
      </c>
      <c r="I33" s="140">
        <f t="shared" si="1"/>
        <v>12.5</v>
      </c>
    </row>
    <row r="34" spans="1:9" ht="12.75">
      <c r="A34" s="53">
        <f t="shared" si="2"/>
        <v>22</v>
      </c>
      <c r="B34" s="159" t="s">
        <v>223</v>
      </c>
      <c r="C34" s="160" t="s">
        <v>992</v>
      </c>
      <c r="D34" s="160" t="s">
        <v>525</v>
      </c>
      <c r="E34" s="160" t="s">
        <v>40</v>
      </c>
      <c r="F34" s="140">
        <v>38300</v>
      </c>
      <c r="G34" s="140">
        <v>12500</v>
      </c>
      <c r="H34" s="142">
        <f t="shared" si="0"/>
        <v>38.3</v>
      </c>
      <c r="I34" s="140">
        <f t="shared" si="1"/>
        <v>12.5</v>
      </c>
    </row>
    <row r="35" spans="1:9" ht="76.5">
      <c r="A35" s="53">
        <f t="shared" si="2"/>
        <v>23</v>
      </c>
      <c r="B35" s="159" t="s">
        <v>919</v>
      </c>
      <c r="C35" s="160" t="s">
        <v>992</v>
      </c>
      <c r="D35" s="160" t="s">
        <v>740</v>
      </c>
      <c r="E35" s="160" t="s">
        <v>40</v>
      </c>
      <c r="F35" s="140">
        <v>38300</v>
      </c>
      <c r="G35" s="140">
        <v>12500</v>
      </c>
      <c r="H35" s="142">
        <f t="shared" si="0"/>
        <v>38.3</v>
      </c>
      <c r="I35" s="140">
        <f t="shared" si="1"/>
        <v>12.5</v>
      </c>
    </row>
    <row r="36" spans="1:9" ht="12.75">
      <c r="A36" s="53">
        <f t="shared" si="2"/>
        <v>24</v>
      </c>
      <c r="B36" s="159" t="s">
        <v>1070</v>
      </c>
      <c r="C36" s="160" t="s">
        <v>992</v>
      </c>
      <c r="D36" s="160" t="s">
        <v>740</v>
      </c>
      <c r="E36" s="160" t="s">
        <v>994</v>
      </c>
      <c r="F36" s="140">
        <v>38300</v>
      </c>
      <c r="G36" s="140">
        <v>12500</v>
      </c>
      <c r="H36" s="142">
        <f t="shared" si="0"/>
        <v>38.3</v>
      </c>
      <c r="I36" s="140">
        <f t="shared" si="1"/>
        <v>12.5</v>
      </c>
    </row>
    <row r="37" spans="1:9" ht="38.25">
      <c r="A37" s="53">
        <f t="shared" si="2"/>
        <v>25</v>
      </c>
      <c r="B37" s="159" t="s">
        <v>122</v>
      </c>
      <c r="C37" s="160" t="s">
        <v>121</v>
      </c>
      <c r="D37" s="160" t="s">
        <v>524</v>
      </c>
      <c r="E37" s="160" t="s">
        <v>40</v>
      </c>
      <c r="F37" s="140">
        <v>18800930</v>
      </c>
      <c r="G37" s="140">
        <v>18800930</v>
      </c>
      <c r="H37" s="142">
        <f t="shared" si="0"/>
        <v>18800.93</v>
      </c>
      <c r="I37" s="140">
        <f t="shared" si="1"/>
        <v>18800.93</v>
      </c>
    </row>
    <row r="38" spans="1:9" ht="12.75">
      <c r="A38" s="53">
        <f t="shared" si="2"/>
        <v>26</v>
      </c>
      <c r="B38" s="159" t="s">
        <v>223</v>
      </c>
      <c r="C38" s="160" t="s">
        <v>121</v>
      </c>
      <c r="D38" s="160" t="s">
        <v>525</v>
      </c>
      <c r="E38" s="160" t="s">
        <v>40</v>
      </c>
      <c r="F38" s="140">
        <v>18800930</v>
      </c>
      <c r="G38" s="140">
        <v>18800930</v>
      </c>
      <c r="H38" s="142">
        <f t="shared" si="0"/>
        <v>18800.93</v>
      </c>
      <c r="I38" s="140">
        <f t="shared" si="1"/>
        <v>18800.93</v>
      </c>
    </row>
    <row r="39" spans="1:9" ht="25.5">
      <c r="A39" s="53">
        <f t="shared" si="2"/>
        <v>27</v>
      </c>
      <c r="B39" s="159" t="s">
        <v>240</v>
      </c>
      <c r="C39" s="160" t="s">
        <v>121</v>
      </c>
      <c r="D39" s="160" t="s">
        <v>527</v>
      </c>
      <c r="E39" s="160" t="s">
        <v>40</v>
      </c>
      <c r="F39" s="140">
        <v>17555817.47</v>
      </c>
      <c r="G39" s="140">
        <v>17555817.47</v>
      </c>
      <c r="H39" s="142">
        <f t="shared" si="0"/>
        <v>17555.817469999998</v>
      </c>
      <c r="I39" s="140">
        <f t="shared" si="1"/>
        <v>17555.817469999998</v>
      </c>
    </row>
    <row r="40" spans="1:9" ht="25.5">
      <c r="A40" s="53">
        <f t="shared" si="2"/>
        <v>28</v>
      </c>
      <c r="B40" s="159" t="s">
        <v>239</v>
      </c>
      <c r="C40" s="160" t="s">
        <v>121</v>
      </c>
      <c r="D40" s="160" t="s">
        <v>527</v>
      </c>
      <c r="E40" s="160" t="s">
        <v>229</v>
      </c>
      <c r="F40" s="140">
        <v>15597847.47</v>
      </c>
      <c r="G40" s="140">
        <v>15597847.47</v>
      </c>
      <c r="H40" s="142">
        <f t="shared" si="0"/>
        <v>15597.84747</v>
      </c>
      <c r="I40" s="140">
        <f t="shared" si="1"/>
        <v>15597.84747</v>
      </c>
    </row>
    <row r="41" spans="1:9" ht="25.5">
      <c r="A41" s="53">
        <f t="shared" si="2"/>
        <v>29</v>
      </c>
      <c r="B41" s="159" t="s">
        <v>241</v>
      </c>
      <c r="C41" s="160" t="s">
        <v>121</v>
      </c>
      <c r="D41" s="160" t="s">
        <v>527</v>
      </c>
      <c r="E41" s="160" t="s">
        <v>230</v>
      </c>
      <c r="F41" s="140">
        <v>1957970</v>
      </c>
      <c r="G41" s="140">
        <v>1957970</v>
      </c>
      <c r="H41" s="142">
        <f t="shared" si="0"/>
        <v>1957.97</v>
      </c>
      <c r="I41" s="140">
        <f t="shared" si="1"/>
        <v>1957.97</v>
      </c>
    </row>
    <row r="42" spans="1:9" ht="25.5">
      <c r="A42" s="53">
        <f t="shared" si="2"/>
        <v>30</v>
      </c>
      <c r="B42" s="159" t="s">
        <v>327</v>
      </c>
      <c r="C42" s="160" t="s">
        <v>121</v>
      </c>
      <c r="D42" s="160" t="s">
        <v>682</v>
      </c>
      <c r="E42" s="160" t="s">
        <v>40</v>
      </c>
      <c r="F42" s="140">
        <v>1245112.53</v>
      </c>
      <c r="G42" s="140">
        <v>1245112.53</v>
      </c>
      <c r="H42" s="142">
        <f t="shared" si="0"/>
        <v>1245.11253</v>
      </c>
      <c r="I42" s="140">
        <f t="shared" si="1"/>
        <v>1245.11253</v>
      </c>
    </row>
    <row r="43" spans="1:9" ht="25.5">
      <c r="A43" s="53">
        <f t="shared" si="2"/>
        <v>31</v>
      </c>
      <c r="B43" s="159" t="s">
        <v>239</v>
      </c>
      <c r="C43" s="160" t="s">
        <v>121</v>
      </c>
      <c r="D43" s="160" t="s">
        <v>682</v>
      </c>
      <c r="E43" s="160" t="s">
        <v>229</v>
      </c>
      <c r="F43" s="140">
        <v>1245112.53</v>
      </c>
      <c r="G43" s="140">
        <v>1245112.53</v>
      </c>
      <c r="H43" s="142">
        <f t="shared" si="0"/>
        <v>1245.11253</v>
      </c>
      <c r="I43" s="140">
        <f t="shared" si="1"/>
        <v>1245.11253</v>
      </c>
    </row>
    <row r="44" spans="1:9" ht="12.75">
      <c r="A44" s="53">
        <f t="shared" si="2"/>
        <v>32</v>
      </c>
      <c r="B44" s="159" t="s">
        <v>30</v>
      </c>
      <c r="C44" s="160" t="s">
        <v>193</v>
      </c>
      <c r="D44" s="160" t="s">
        <v>524</v>
      </c>
      <c r="E44" s="160" t="s">
        <v>40</v>
      </c>
      <c r="F44" s="140">
        <v>1000000</v>
      </c>
      <c r="G44" s="140">
        <v>1000000</v>
      </c>
      <c r="H44" s="142">
        <f t="shared" si="0"/>
        <v>1000</v>
      </c>
      <c r="I44" s="140">
        <f t="shared" si="1"/>
        <v>1000</v>
      </c>
    </row>
    <row r="45" spans="1:9" ht="12.75">
      <c r="A45" s="53">
        <f t="shared" si="2"/>
        <v>33</v>
      </c>
      <c r="B45" s="159" t="s">
        <v>223</v>
      </c>
      <c r="C45" s="160" t="s">
        <v>193</v>
      </c>
      <c r="D45" s="160" t="s">
        <v>525</v>
      </c>
      <c r="E45" s="160" t="s">
        <v>40</v>
      </c>
      <c r="F45" s="140">
        <v>1000000</v>
      </c>
      <c r="G45" s="140">
        <v>1000000</v>
      </c>
      <c r="H45" s="142">
        <f t="shared" si="0"/>
        <v>1000</v>
      </c>
      <c r="I45" s="140">
        <f t="shared" si="1"/>
        <v>1000</v>
      </c>
    </row>
    <row r="46" spans="1:9" ht="12.75">
      <c r="A46" s="53">
        <f t="shared" si="2"/>
        <v>34</v>
      </c>
      <c r="B46" s="159" t="s">
        <v>194</v>
      </c>
      <c r="C46" s="160" t="s">
        <v>193</v>
      </c>
      <c r="D46" s="160" t="s">
        <v>528</v>
      </c>
      <c r="E46" s="160" t="s">
        <v>40</v>
      </c>
      <c r="F46" s="140">
        <v>1000000</v>
      </c>
      <c r="G46" s="140">
        <v>1000000</v>
      </c>
      <c r="H46" s="142">
        <f t="shared" si="0"/>
        <v>1000</v>
      </c>
      <c r="I46" s="140">
        <f t="shared" si="1"/>
        <v>1000</v>
      </c>
    </row>
    <row r="47" spans="1:9" ht="12.75">
      <c r="A47" s="53">
        <f t="shared" si="2"/>
        <v>35</v>
      </c>
      <c r="B47" s="159" t="s">
        <v>242</v>
      </c>
      <c r="C47" s="160" t="s">
        <v>193</v>
      </c>
      <c r="D47" s="160" t="s">
        <v>528</v>
      </c>
      <c r="E47" s="160" t="s">
        <v>224</v>
      </c>
      <c r="F47" s="140">
        <v>1000000</v>
      </c>
      <c r="G47" s="140">
        <v>1000000</v>
      </c>
      <c r="H47" s="142">
        <f t="shared" si="0"/>
        <v>1000</v>
      </c>
      <c r="I47" s="140">
        <f t="shared" si="1"/>
        <v>1000</v>
      </c>
    </row>
    <row r="48" spans="1:9" ht="12.75">
      <c r="A48" s="53">
        <f t="shared" si="2"/>
        <v>36</v>
      </c>
      <c r="B48" s="159" t="s">
        <v>31</v>
      </c>
      <c r="C48" s="160" t="s">
        <v>195</v>
      </c>
      <c r="D48" s="160" t="s">
        <v>524</v>
      </c>
      <c r="E48" s="160" t="s">
        <v>40</v>
      </c>
      <c r="F48" s="140">
        <v>33664800</v>
      </c>
      <c r="G48" s="140">
        <v>33682600</v>
      </c>
      <c r="H48" s="142">
        <f t="shared" si="0"/>
        <v>33664.8</v>
      </c>
      <c r="I48" s="140">
        <f t="shared" si="1"/>
        <v>33682.6</v>
      </c>
    </row>
    <row r="49" spans="1:9" ht="51">
      <c r="A49" s="53">
        <f t="shared" si="2"/>
        <v>37</v>
      </c>
      <c r="B49" s="159" t="s">
        <v>825</v>
      </c>
      <c r="C49" s="160" t="s">
        <v>195</v>
      </c>
      <c r="D49" s="160" t="s">
        <v>529</v>
      </c>
      <c r="E49" s="160" t="s">
        <v>40</v>
      </c>
      <c r="F49" s="140">
        <v>26323300</v>
      </c>
      <c r="G49" s="140">
        <v>26337300</v>
      </c>
      <c r="H49" s="142">
        <f t="shared" si="0"/>
        <v>26323.3</v>
      </c>
      <c r="I49" s="140">
        <f t="shared" si="1"/>
        <v>26337.3</v>
      </c>
    </row>
    <row r="50" spans="1:9" ht="38.25">
      <c r="A50" s="53">
        <f t="shared" si="2"/>
        <v>38</v>
      </c>
      <c r="B50" s="159" t="s">
        <v>433</v>
      </c>
      <c r="C50" s="160" t="s">
        <v>195</v>
      </c>
      <c r="D50" s="160" t="s">
        <v>530</v>
      </c>
      <c r="E50" s="160" t="s">
        <v>40</v>
      </c>
      <c r="F50" s="140">
        <v>20923300</v>
      </c>
      <c r="G50" s="140">
        <v>20923300</v>
      </c>
      <c r="H50" s="142">
        <f t="shared" si="0"/>
        <v>20923.3</v>
      </c>
      <c r="I50" s="140">
        <f t="shared" si="1"/>
        <v>20923.3</v>
      </c>
    </row>
    <row r="51" spans="1:9" ht="25.5">
      <c r="A51" s="53">
        <f t="shared" si="2"/>
        <v>39</v>
      </c>
      <c r="B51" s="159" t="s">
        <v>247</v>
      </c>
      <c r="C51" s="160" t="s">
        <v>195</v>
      </c>
      <c r="D51" s="160" t="s">
        <v>530</v>
      </c>
      <c r="E51" s="160" t="s">
        <v>231</v>
      </c>
      <c r="F51" s="140">
        <v>12374195</v>
      </c>
      <c r="G51" s="140">
        <v>12374195</v>
      </c>
      <c r="H51" s="142">
        <f t="shared" si="0"/>
        <v>12374.195</v>
      </c>
      <c r="I51" s="140">
        <f t="shared" si="1"/>
        <v>12374.195</v>
      </c>
    </row>
    <row r="52" spans="1:9" ht="25.5">
      <c r="A52" s="53">
        <f t="shared" si="2"/>
        <v>40</v>
      </c>
      <c r="B52" s="159" t="s">
        <v>241</v>
      </c>
      <c r="C52" s="160" t="s">
        <v>195</v>
      </c>
      <c r="D52" s="160" t="s">
        <v>530</v>
      </c>
      <c r="E52" s="160" t="s">
        <v>230</v>
      </c>
      <c r="F52" s="140">
        <v>8535735</v>
      </c>
      <c r="G52" s="140">
        <v>8535735</v>
      </c>
      <c r="H52" s="142">
        <f t="shared" si="0"/>
        <v>8535.735</v>
      </c>
      <c r="I52" s="140">
        <f t="shared" si="1"/>
        <v>8535.735</v>
      </c>
    </row>
    <row r="53" spans="1:9" ht="12.75">
      <c r="A53" s="53">
        <f t="shared" si="2"/>
        <v>41</v>
      </c>
      <c r="B53" s="159" t="s">
        <v>248</v>
      </c>
      <c r="C53" s="160" t="s">
        <v>195</v>
      </c>
      <c r="D53" s="160" t="s">
        <v>530</v>
      </c>
      <c r="E53" s="160" t="s">
        <v>232</v>
      </c>
      <c r="F53" s="140">
        <v>13370</v>
      </c>
      <c r="G53" s="140">
        <v>13370</v>
      </c>
      <c r="H53" s="142">
        <f t="shared" si="0"/>
        <v>13.37</v>
      </c>
      <c r="I53" s="140">
        <f t="shared" si="1"/>
        <v>13.37</v>
      </c>
    </row>
    <row r="54" spans="1:9" ht="51">
      <c r="A54" s="53">
        <f t="shared" si="2"/>
        <v>42</v>
      </c>
      <c r="B54" s="159" t="s">
        <v>243</v>
      </c>
      <c r="C54" s="160" t="s">
        <v>195</v>
      </c>
      <c r="D54" s="160" t="s">
        <v>531</v>
      </c>
      <c r="E54" s="160" t="s">
        <v>40</v>
      </c>
      <c r="F54" s="140">
        <v>50000</v>
      </c>
      <c r="G54" s="140">
        <v>50000</v>
      </c>
      <c r="H54" s="142">
        <f t="shared" si="0"/>
        <v>50</v>
      </c>
      <c r="I54" s="140">
        <f t="shared" si="1"/>
        <v>50</v>
      </c>
    </row>
    <row r="55" spans="1:9" ht="25.5">
      <c r="A55" s="53">
        <f t="shared" si="2"/>
        <v>43</v>
      </c>
      <c r="B55" s="159" t="s">
        <v>241</v>
      </c>
      <c r="C55" s="160" t="s">
        <v>195</v>
      </c>
      <c r="D55" s="160" t="s">
        <v>531</v>
      </c>
      <c r="E55" s="160" t="s">
        <v>230</v>
      </c>
      <c r="F55" s="140">
        <v>50000</v>
      </c>
      <c r="G55" s="140">
        <v>50000</v>
      </c>
      <c r="H55" s="142">
        <f t="shared" si="0"/>
        <v>50</v>
      </c>
      <c r="I55" s="140">
        <f t="shared" si="1"/>
        <v>50</v>
      </c>
    </row>
    <row r="56" spans="1:9" ht="51">
      <c r="A56" s="53">
        <f t="shared" si="2"/>
        <v>44</v>
      </c>
      <c r="B56" s="159" t="s">
        <v>1071</v>
      </c>
      <c r="C56" s="160" t="s">
        <v>195</v>
      </c>
      <c r="D56" s="160" t="s">
        <v>532</v>
      </c>
      <c r="E56" s="160" t="s">
        <v>40</v>
      </c>
      <c r="F56" s="140">
        <v>100000</v>
      </c>
      <c r="G56" s="140">
        <v>100000</v>
      </c>
      <c r="H56" s="142">
        <f t="shared" si="0"/>
        <v>100</v>
      </c>
      <c r="I56" s="140">
        <f t="shared" si="1"/>
        <v>100</v>
      </c>
    </row>
    <row r="57" spans="1:9" ht="25.5">
      <c r="A57" s="53">
        <f t="shared" si="2"/>
        <v>45</v>
      </c>
      <c r="B57" s="159" t="s">
        <v>241</v>
      </c>
      <c r="C57" s="160" t="s">
        <v>195</v>
      </c>
      <c r="D57" s="160" t="s">
        <v>532</v>
      </c>
      <c r="E57" s="160" t="s">
        <v>230</v>
      </c>
      <c r="F57" s="140">
        <v>100000</v>
      </c>
      <c r="G57" s="140">
        <v>100000</v>
      </c>
      <c r="H57" s="142">
        <f t="shared" si="0"/>
        <v>100</v>
      </c>
      <c r="I57" s="140">
        <f t="shared" si="1"/>
        <v>100</v>
      </c>
    </row>
    <row r="58" spans="1:9" ht="12.75">
      <c r="A58" s="53">
        <f t="shared" si="2"/>
        <v>46</v>
      </c>
      <c r="B58" s="159" t="s">
        <v>716</v>
      </c>
      <c r="C58" s="160" t="s">
        <v>195</v>
      </c>
      <c r="D58" s="160" t="s">
        <v>717</v>
      </c>
      <c r="E58" s="160" t="s">
        <v>40</v>
      </c>
      <c r="F58" s="140">
        <v>590000</v>
      </c>
      <c r="G58" s="140">
        <v>590000</v>
      </c>
      <c r="H58" s="142">
        <f t="shared" si="0"/>
        <v>590</v>
      </c>
      <c r="I58" s="140">
        <f t="shared" si="1"/>
        <v>590</v>
      </c>
    </row>
    <row r="59" spans="1:9" ht="25.5">
      <c r="A59" s="53">
        <f t="shared" si="2"/>
        <v>47</v>
      </c>
      <c r="B59" s="159" t="s">
        <v>239</v>
      </c>
      <c r="C59" s="160" t="s">
        <v>195</v>
      </c>
      <c r="D59" s="160" t="s">
        <v>717</v>
      </c>
      <c r="E59" s="160" t="s">
        <v>229</v>
      </c>
      <c r="F59" s="140">
        <v>210000</v>
      </c>
      <c r="G59" s="140">
        <v>210000</v>
      </c>
      <c r="H59" s="142">
        <f t="shared" si="0"/>
        <v>210</v>
      </c>
      <c r="I59" s="140">
        <f t="shared" si="1"/>
        <v>210</v>
      </c>
    </row>
    <row r="60" spans="1:9" ht="25.5">
      <c r="A60" s="53">
        <f t="shared" si="2"/>
        <v>48</v>
      </c>
      <c r="B60" s="159" t="s">
        <v>241</v>
      </c>
      <c r="C60" s="160" t="s">
        <v>195</v>
      </c>
      <c r="D60" s="160" t="s">
        <v>717</v>
      </c>
      <c r="E60" s="160" t="s">
        <v>230</v>
      </c>
      <c r="F60" s="140">
        <v>380000</v>
      </c>
      <c r="G60" s="140">
        <v>380000</v>
      </c>
      <c r="H60" s="142">
        <f t="shared" si="0"/>
        <v>380</v>
      </c>
      <c r="I60" s="140">
        <f t="shared" si="1"/>
        <v>380</v>
      </c>
    </row>
    <row r="61" spans="1:9" ht="12.75">
      <c r="A61" s="53">
        <f t="shared" si="2"/>
        <v>49</v>
      </c>
      <c r="B61" s="159" t="s">
        <v>718</v>
      </c>
      <c r="C61" s="160" t="s">
        <v>195</v>
      </c>
      <c r="D61" s="160" t="s">
        <v>533</v>
      </c>
      <c r="E61" s="160" t="s">
        <v>40</v>
      </c>
      <c r="F61" s="140">
        <v>500000</v>
      </c>
      <c r="G61" s="140">
        <v>500000</v>
      </c>
      <c r="H61" s="142">
        <f t="shared" si="0"/>
        <v>500</v>
      </c>
      <c r="I61" s="140">
        <f t="shared" si="1"/>
        <v>500</v>
      </c>
    </row>
    <row r="62" spans="1:9" ht="25.5">
      <c r="A62" s="53">
        <f t="shared" si="2"/>
        <v>50</v>
      </c>
      <c r="B62" s="159" t="s">
        <v>241</v>
      </c>
      <c r="C62" s="160" t="s">
        <v>195</v>
      </c>
      <c r="D62" s="160" t="s">
        <v>533</v>
      </c>
      <c r="E62" s="160" t="s">
        <v>230</v>
      </c>
      <c r="F62" s="140">
        <v>344831</v>
      </c>
      <c r="G62" s="140">
        <v>344831</v>
      </c>
      <c r="H62" s="142">
        <f t="shared" si="0"/>
        <v>344.831</v>
      </c>
      <c r="I62" s="140">
        <f t="shared" si="1"/>
        <v>344.831</v>
      </c>
    </row>
    <row r="63" spans="1:9" ht="12.75">
      <c r="A63" s="53">
        <f t="shared" si="2"/>
        <v>51</v>
      </c>
      <c r="B63" s="159" t="s">
        <v>683</v>
      </c>
      <c r="C63" s="160" t="s">
        <v>195</v>
      </c>
      <c r="D63" s="160" t="s">
        <v>533</v>
      </c>
      <c r="E63" s="160" t="s">
        <v>535</v>
      </c>
      <c r="F63" s="140">
        <v>155169</v>
      </c>
      <c r="G63" s="140">
        <v>155169</v>
      </c>
      <c r="H63" s="142">
        <f t="shared" si="0"/>
        <v>155.169</v>
      </c>
      <c r="I63" s="140">
        <f t="shared" si="1"/>
        <v>155.169</v>
      </c>
    </row>
    <row r="64" spans="1:9" ht="25.5">
      <c r="A64" s="53">
        <f t="shared" si="2"/>
        <v>52</v>
      </c>
      <c r="B64" s="159" t="s">
        <v>719</v>
      </c>
      <c r="C64" s="160" t="s">
        <v>195</v>
      </c>
      <c r="D64" s="160" t="s">
        <v>720</v>
      </c>
      <c r="E64" s="160" t="s">
        <v>40</v>
      </c>
      <c r="F64" s="140">
        <v>300000</v>
      </c>
      <c r="G64" s="140">
        <v>300000</v>
      </c>
      <c r="H64" s="142">
        <f t="shared" si="0"/>
        <v>300</v>
      </c>
      <c r="I64" s="140">
        <f t="shared" si="1"/>
        <v>300</v>
      </c>
    </row>
    <row r="65" spans="1:9" ht="25.5">
      <c r="A65" s="53">
        <f t="shared" si="2"/>
        <v>53</v>
      </c>
      <c r="B65" s="159" t="s">
        <v>241</v>
      </c>
      <c r="C65" s="160" t="s">
        <v>195</v>
      </c>
      <c r="D65" s="160" t="s">
        <v>720</v>
      </c>
      <c r="E65" s="160" t="s">
        <v>230</v>
      </c>
      <c r="F65" s="140">
        <v>300000</v>
      </c>
      <c r="G65" s="140">
        <v>300000</v>
      </c>
      <c r="H65" s="142">
        <f t="shared" si="0"/>
        <v>300</v>
      </c>
      <c r="I65" s="140">
        <f t="shared" si="1"/>
        <v>300</v>
      </c>
    </row>
    <row r="66" spans="1:9" ht="25.5">
      <c r="A66" s="53">
        <f t="shared" si="2"/>
        <v>54</v>
      </c>
      <c r="B66" s="159" t="s">
        <v>721</v>
      </c>
      <c r="C66" s="160" t="s">
        <v>195</v>
      </c>
      <c r="D66" s="160" t="s">
        <v>536</v>
      </c>
      <c r="E66" s="160" t="s">
        <v>40</v>
      </c>
      <c r="F66" s="140">
        <v>675000</v>
      </c>
      <c r="G66" s="140">
        <v>675000</v>
      </c>
      <c r="H66" s="142">
        <f t="shared" si="0"/>
        <v>675</v>
      </c>
      <c r="I66" s="140">
        <f t="shared" si="1"/>
        <v>675</v>
      </c>
    </row>
    <row r="67" spans="1:9" ht="25.5">
      <c r="A67" s="53">
        <f t="shared" si="2"/>
        <v>55</v>
      </c>
      <c r="B67" s="159" t="s">
        <v>241</v>
      </c>
      <c r="C67" s="160" t="s">
        <v>195</v>
      </c>
      <c r="D67" s="160" t="s">
        <v>536</v>
      </c>
      <c r="E67" s="160" t="s">
        <v>230</v>
      </c>
      <c r="F67" s="140">
        <v>675000</v>
      </c>
      <c r="G67" s="140">
        <v>675000</v>
      </c>
      <c r="H67" s="142">
        <f t="shared" si="0"/>
        <v>675</v>
      </c>
      <c r="I67" s="140">
        <f t="shared" si="1"/>
        <v>675</v>
      </c>
    </row>
    <row r="68" spans="1:9" ht="25.5">
      <c r="A68" s="53">
        <f t="shared" si="2"/>
        <v>56</v>
      </c>
      <c r="B68" s="159" t="s">
        <v>244</v>
      </c>
      <c r="C68" s="160" t="s">
        <v>195</v>
      </c>
      <c r="D68" s="160" t="s">
        <v>722</v>
      </c>
      <c r="E68" s="160" t="s">
        <v>40</v>
      </c>
      <c r="F68" s="140">
        <v>100000</v>
      </c>
      <c r="G68" s="140">
        <v>100000</v>
      </c>
      <c r="H68" s="142">
        <f t="shared" si="0"/>
        <v>100</v>
      </c>
      <c r="I68" s="140">
        <f t="shared" si="1"/>
        <v>100</v>
      </c>
    </row>
    <row r="69" spans="1:9" ht="25.5">
      <c r="A69" s="53">
        <f t="shared" si="2"/>
        <v>57</v>
      </c>
      <c r="B69" s="159" t="s">
        <v>241</v>
      </c>
      <c r="C69" s="160" t="s">
        <v>195</v>
      </c>
      <c r="D69" s="160" t="s">
        <v>722</v>
      </c>
      <c r="E69" s="160" t="s">
        <v>230</v>
      </c>
      <c r="F69" s="140">
        <v>100000</v>
      </c>
      <c r="G69" s="140">
        <v>100000</v>
      </c>
      <c r="H69" s="142">
        <f t="shared" si="0"/>
        <v>100</v>
      </c>
      <c r="I69" s="140">
        <f t="shared" si="1"/>
        <v>100</v>
      </c>
    </row>
    <row r="70" spans="1:9" ht="25.5">
      <c r="A70" s="53">
        <f t="shared" si="2"/>
        <v>58</v>
      </c>
      <c r="B70" s="159" t="s">
        <v>245</v>
      </c>
      <c r="C70" s="160" t="s">
        <v>195</v>
      </c>
      <c r="D70" s="160" t="s">
        <v>537</v>
      </c>
      <c r="E70" s="160" t="s">
        <v>40</v>
      </c>
      <c r="F70" s="140">
        <v>50000</v>
      </c>
      <c r="G70" s="140">
        <v>50000</v>
      </c>
      <c r="H70" s="142">
        <f t="shared" si="0"/>
        <v>50</v>
      </c>
      <c r="I70" s="140">
        <f t="shared" si="1"/>
        <v>50</v>
      </c>
    </row>
    <row r="71" spans="1:9" ht="12.75">
      <c r="A71" s="53">
        <f t="shared" si="2"/>
        <v>59</v>
      </c>
      <c r="B71" s="159" t="s">
        <v>248</v>
      </c>
      <c r="C71" s="160" t="s">
        <v>195</v>
      </c>
      <c r="D71" s="160" t="s">
        <v>537</v>
      </c>
      <c r="E71" s="160" t="s">
        <v>232</v>
      </c>
      <c r="F71" s="140">
        <v>50000</v>
      </c>
      <c r="G71" s="140">
        <v>50000</v>
      </c>
      <c r="H71" s="142">
        <f t="shared" si="0"/>
        <v>50</v>
      </c>
      <c r="I71" s="140">
        <f t="shared" si="1"/>
        <v>50</v>
      </c>
    </row>
    <row r="72" spans="1:9" ht="12.75">
      <c r="A72" s="53">
        <f t="shared" si="2"/>
        <v>60</v>
      </c>
      <c r="B72" s="159" t="s">
        <v>826</v>
      </c>
      <c r="C72" s="160" t="s">
        <v>195</v>
      </c>
      <c r="D72" s="160" t="s">
        <v>810</v>
      </c>
      <c r="E72" s="160" t="s">
        <v>40</v>
      </c>
      <c r="F72" s="140">
        <v>155000</v>
      </c>
      <c r="G72" s="140">
        <v>155000</v>
      </c>
      <c r="H72" s="142">
        <f t="shared" si="0"/>
        <v>155</v>
      </c>
      <c r="I72" s="140">
        <f t="shared" si="1"/>
        <v>155</v>
      </c>
    </row>
    <row r="73" spans="1:9" ht="25.5">
      <c r="A73" s="53">
        <f t="shared" si="2"/>
        <v>61</v>
      </c>
      <c r="B73" s="159" t="s">
        <v>241</v>
      </c>
      <c r="C73" s="160" t="s">
        <v>195</v>
      </c>
      <c r="D73" s="160" t="s">
        <v>810</v>
      </c>
      <c r="E73" s="160" t="s">
        <v>230</v>
      </c>
      <c r="F73" s="140">
        <v>155000</v>
      </c>
      <c r="G73" s="140">
        <v>155000</v>
      </c>
      <c r="H73" s="142">
        <f t="shared" si="0"/>
        <v>155</v>
      </c>
      <c r="I73" s="140">
        <f t="shared" si="1"/>
        <v>155</v>
      </c>
    </row>
    <row r="74" spans="1:9" ht="76.5">
      <c r="A74" s="53">
        <f t="shared" si="2"/>
        <v>62</v>
      </c>
      <c r="B74" s="159" t="s">
        <v>909</v>
      </c>
      <c r="C74" s="160" t="s">
        <v>195</v>
      </c>
      <c r="D74" s="160" t="s">
        <v>723</v>
      </c>
      <c r="E74" s="160" t="s">
        <v>40</v>
      </c>
      <c r="F74" s="140">
        <v>372000</v>
      </c>
      <c r="G74" s="140">
        <v>386000</v>
      </c>
      <c r="H74" s="142">
        <f t="shared" si="0"/>
        <v>372</v>
      </c>
      <c r="I74" s="140">
        <f t="shared" si="1"/>
        <v>386</v>
      </c>
    </row>
    <row r="75" spans="1:9" ht="25.5">
      <c r="A75" s="53">
        <f t="shared" si="2"/>
        <v>63</v>
      </c>
      <c r="B75" s="159" t="s">
        <v>241</v>
      </c>
      <c r="C75" s="160" t="s">
        <v>195</v>
      </c>
      <c r="D75" s="160" t="s">
        <v>723</v>
      </c>
      <c r="E75" s="160" t="s">
        <v>230</v>
      </c>
      <c r="F75" s="140">
        <v>372000</v>
      </c>
      <c r="G75" s="140">
        <v>386000</v>
      </c>
      <c r="H75" s="142">
        <f t="shared" si="0"/>
        <v>372</v>
      </c>
      <c r="I75" s="140">
        <f t="shared" si="1"/>
        <v>386</v>
      </c>
    </row>
    <row r="76" spans="1:9" ht="25.5">
      <c r="A76" s="53">
        <f t="shared" si="2"/>
        <v>64</v>
      </c>
      <c r="B76" s="159" t="s">
        <v>246</v>
      </c>
      <c r="C76" s="160" t="s">
        <v>195</v>
      </c>
      <c r="D76" s="160" t="s">
        <v>539</v>
      </c>
      <c r="E76" s="160" t="s">
        <v>40</v>
      </c>
      <c r="F76" s="140">
        <v>150000</v>
      </c>
      <c r="G76" s="140">
        <v>150000</v>
      </c>
      <c r="H76" s="142">
        <f t="shared" si="0"/>
        <v>150</v>
      </c>
      <c r="I76" s="140">
        <f t="shared" si="1"/>
        <v>150</v>
      </c>
    </row>
    <row r="77" spans="1:9" ht="25.5">
      <c r="A77" s="53">
        <f t="shared" si="2"/>
        <v>65</v>
      </c>
      <c r="B77" s="159" t="s">
        <v>241</v>
      </c>
      <c r="C77" s="160" t="s">
        <v>195</v>
      </c>
      <c r="D77" s="160" t="s">
        <v>539</v>
      </c>
      <c r="E77" s="160" t="s">
        <v>230</v>
      </c>
      <c r="F77" s="140">
        <v>150000</v>
      </c>
      <c r="G77" s="140">
        <v>150000</v>
      </c>
      <c r="H77" s="142">
        <f t="shared" si="0"/>
        <v>150</v>
      </c>
      <c r="I77" s="140">
        <f t="shared" si="1"/>
        <v>150</v>
      </c>
    </row>
    <row r="78" spans="1:9" ht="51">
      <c r="A78" s="53">
        <f t="shared" si="2"/>
        <v>66</v>
      </c>
      <c r="B78" s="159" t="s">
        <v>249</v>
      </c>
      <c r="C78" s="160" t="s">
        <v>195</v>
      </c>
      <c r="D78" s="160" t="s">
        <v>540</v>
      </c>
      <c r="E78" s="160" t="s">
        <v>40</v>
      </c>
      <c r="F78" s="140">
        <v>2358000</v>
      </c>
      <c r="G78" s="140">
        <v>2358000</v>
      </c>
      <c r="H78" s="142">
        <f aca="true" t="shared" si="3" ref="H78:H141">F78/1000</f>
        <v>2358</v>
      </c>
      <c r="I78" s="140">
        <f aca="true" t="shared" si="4" ref="I78:I141">G78/1000</f>
        <v>2358</v>
      </c>
    </row>
    <row r="79" spans="1:9" ht="25.5">
      <c r="A79" s="53">
        <f aca="true" t="shared" si="5" ref="A79:A142">1+A78</f>
        <v>67</v>
      </c>
      <c r="B79" s="159" t="s">
        <v>247</v>
      </c>
      <c r="C79" s="160" t="s">
        <v>195</v>
      </c>
      <c r="D79" s="160" t="s">
        <v>540</v>
      </c>
      <c r="E79" s="160" t="s">
        <v>231</v>
      </c>
      <c r="F79" s="140">
        <v>2042907</v>
      </c>
      <c r="G79" s="140">
        <v>2042907</v>
      </c>
      <c r="H79" s="142">
        <f t="shared" si="3"/>
        <v>2042.907</v>
      </c>
      <c r="I79" s="140">
        <f t="shared" si="4"/>
        <v>2042.907</v>
      </c>
    </row>
    <row r="80" spans="1:9" ht="25.5">
      <c r="A80" s="53">
        <f t="shared" si="5"/>
        <v>68</v>
      </c>
      <c r="B80" s="159" t="s">
        <v>241</v>
      </c>
      <c r="C80" s="160" t="s">
        <v>195</v>
      </c>
      <c r="D80" s="160" t="s">
        <v>540</v>
      </c>
      <c r="E80" s="160" t="s">
        <v>230</v>
      </c>
      <c r="F80" s="140">
        <v>315093</v>
      </c>
      <c r="G80" s="140">
        <v>315093</v>
      </c>
      <c r="H80" s="142">
        <f t="shared" si="3"/>
        <v>315.093</v>
      </c>
      <c r="I80" s="140">
        <f t="shared" si="4"/>
        <v>315.093</v>
      </c>
    </row>
    <row r="81" spans="1:9" ht="63.75">
      <c r="A81" s="53">
        <f t="shared" si="5"/>
        <v>69</v>
      </c>
      <c r="B81" s="159" t="s">
        <v>827</v>
      </c>
      <c r="C81" s="160" t="s">
        <v>195</v>
      </c>
      <c r="D81" s="160" t="s">
        <v>541</v>
      </c>
      <c r="E81" s="160" t="s">
        <v>40</v>
      </c>
      <c r="F81" s="140">
        <v>7220500</v>
      </c>
      <c r="G81" s="140">
        <v>7219500</v>
      </c>
      <c r="H81" s="142">
        <f t="shared" si="3"/>
        <v>7220.5</v>
      </c>
      <c r="I81" s="140">
        <f t="shared" si="4"/>
        <v>7219.5</v>
      </c>
    </row>
    <row r="82" spans="1:9" ht="38.25">
      <c r="A82" s="53">
        <f t="shared" si="5"/>
        <v>70</v>
      </c>
      <c r="B82" s="159" t="s">
        <v>251</v>
      </c>
      <c r="C82" s="160" t="s">
        <v>195</v>
      </c>
      <c r="D82" s="160" t="s">
        <v>542</v>
      </c>
      <c r="E82" s="160" t="s">
        <v>40</v>
      </c>
      <c r="F82" s="140">
        <v>200000</v>
      </c>
      <c r="G82" s="140">
        <v>200000</v>
      </c>
      <c r="H82" s="142">
        <f t="shared" si="3"/>
        <v>200</v>
      </c>
      <c r="I82" s="140">
        <f t="shared" si="4"/>
        <v>200</v>
      </c>
    </row>
    <row r="83" spans="1:9" ht="25.5">
      <c r="A83" s="53">
        <f t="shared" si="5"/>
        <v>71</v>
      </c>
      <c r="B83" s="159" t="s">
        <v>241</v>
      </c>
      <c r="C83" s="160" t="s">
        <v>195</v>
      </c>
      <c r="D83" s="160" t="s">
        <v>542</v>
      </c>
      <c r="E83" s="160" t="s">
        <v>230</v>
      </c>
      <c r="F83" s="140">
        <v>200000</v>
      </c>
      <c r="G83" s="140">
        <v>200000</v>
      </c>
      <c r="H83" s="142">
        <f t="shared" si="3"/>
        <v>200</v>
      </c>
      <c r="I83" s="140">
        <f t="shared" si="4"/>
        <v>200</v>
      </c>
    </row>
    <row r="84" spans="1:9" ht="102">
      <c r="A84" s="53">
        <f t="shared" si="5"/>
        <v>72</v>
      </c>
      <c r="B84" s="159" t="s">
        <v>877</v>
      </c>
      <c r="C84" s="160" t="s">
        <v>195</v>
      </c>
      <c r="D84" s="160" t="s">
        <v>878</v>
      </c>
      <c r="E84" s="160" t="s">
        <v>40</v>
      </c>
      <c r="F84" s="140">
        <v>3000</v>
      </c>
      <c r="G84" s="140">
        <v>2000</v>
      </c>
      <c r="H84" s="142">
        <f t="shared" si="3"/>
        <v>3</v>
      </c>
      <c r="I84" s="140">
        <f t="shared" si="4"/>
        <v>2</v>
      </c>
    </row>
    <row r="85" spans="1:9" ht="25.5">
      <c r="A85" s="53">
        <f t="shared" si="5"/>
        <v>73</v>
      </c>
      <c r="B85" s="159" t="s">
        <v>241</v>
      </c>
      <c r="C85" s="160" t="s">
        <v>195</v>
      </c>
      <c r="D85" s="160" t="s">
        <v>878</v>
      </c>
      <c r="E85" s="160" t="s">
        <v>230</v>
      </c>
      <c r="F85" s="140">
        <v>3000</v>
      </c>
      <c r="G85" s="140">
        <v>2000</v>
      </c>
      <c r="H85" s="142">
        <f t="shared" si="3"/>
        <v>3</v>
      </c>
      <c r="I85" s="140">
        <f t="shared" si="4"/>
        <v>2</v>
      </c>
    </row>
    <row r="86" spans="1:9" ht="25.5">
      <c r="A86" s="53">
        <f t="shared" si="5"/>
        <v>74</v>
      </c>
      <c r="B86" s="159" t="s">
        <v>252</v>
      </c>
      <c r="C86" s="160" t="s">
        <v>195</v>
      </c>
      <c r="D86" s="160" t="s">
        <v>543</v>
      </c>
      <c r="E86" s="160" t="s">
        <v>40</v>
      </c>
      <c r="F86" s="140">
        <v>420000</v>
      </c>
      <c r="G86" s="140">
        <v>420000</v>
      </c>
      <c r="H86" s="142">
        <f t="shared" si="3"/>
        <v>420</v>
      </c>
      <c r="I86" s="140">
        <f t="shared" si="4"/>
        <v>420</v>
      </c>
    </row>
    <row r="87" spans="1:9" ht="25.5">
      <c r="A87" s="53">
        <f t="shared" si="5"/>
        <v>75</v>
      </c>
      <c r="B87" s="159" t="s">
        <v>241</v>
      </c>
      <c r="C87" s="160" t="s">
        <v>195</v>
      </c>
      <c r="D87" s="160" t="s">
        <v>543</v>
      </c>
      <c r="E87" s="160" t="s">
        <v>230</v>
      </c>
      <c r="F87" s="140">
        <v>420000</v>
      </c>
      <c r="G87" s="140">
        <v>420000</v>
      </c>
      <c r="H87" s="142">
        <f t="shared" si="3"/>
        <v>420</v>
      </c>
      <c r="I87" s="140">
        <f t="shared" si="4"/>
        <v>420</v>
      </c>
    </row>
    <row r="88" spans="1:9" ht="38.25">
      <c r="A88" s="53">
        <f t="shared" si="5"/>
        <v>76</v>
      </c>
      <c r="B88" s="159" t="s">
        <v>828</v>
      </c>
      <c r="C88" s="160" t="s">
        <v>195</v>
      </c>
      <c r="D88" s="160" t="s">
        <v>544</v>
      </c>
      <c r="E88" s="160" t="s">
        <v>40</v>
      </c>
      <c r="F88" s="140">
        <v>3345000</v>
      </c>
      <c r="G88" s="140">
        <v>3345000</v>
      </c>
      <c r="H88" s="142">
        <f t="shared" si="3"/>
        <v>3345</v>
      </c>
      <c r="I88" s="140">
        <f t="shared" si="4"/>
        <v>3345</v>
      </c>
    </row>
    <row r="89" spans="1:9" ht="25.5">
      <c r="A89" s="53">
        <f t="shared" si="5"/>
        <v>77</v>
      </c>
      <c r="B89" s="159" t="s">
        <v>241</v>
      </c>
      <c r="C89" s="160" t="s">
        <v>195</v>
      </c>
      <c r="D89" s="160" t="s">
        <v>544</v>
      </c>
      <c r="E89" s="160" t="s">
        <v>230</v>
      </c>
      <c r="F89" s="140">
        <v>3345000</v>
      </c>
      <c r="G89" s="140">
        <v>3345000</v>
      </c>
      <c r="H89" s="142">
        <f t="shared" si="3"/>
        <v>3345</v>
      </c>
      <c r="I89" s="140">
        <f t="shared" si="4"/>
        <v>3345</v>
      </c>
    </row>
    <row r="90" spans="1:9" ht="25.5">
      <c r="A90" s="53">
        <f t="shared" si="5"/>
        <v>78</v>
      </c>
      <c r="B90" s="159" t="s">
        <v>253</v>
      </c>
      <c r="C90" s="160" t="s">
        <v>195</v>
      </c>
      <c r="D90" s="160" t="s">
        <v>545</v>
      </c>
      <c r="E90" s="160" t="s">
        <v>40</v>
      </c>
      <c r="F90" s="140">
        <v>145000</v>
      </c>
      <c r="G90" s="140">
        <v>145000</v>
      </c>
      <c r="H90" s="142">
        <f t="shared" si="3"/>
        <v>145</v>
      </c>
      <c r="I90" s="140">
        <f t="shared" si="4"/>
        <v>145</v>
      </c>
    </row>
    <row r="91" spans="1:9" ht="25.5">
      <c r="A91" s="53">
        <f t="shared" si="5"/>
        <v>79</v>
      </c>
      <c r="B91" s="159" t="s">
        <v>241</v>
      </c>
      <c r="C91" s="160" t="s">
        <v>195</v>
      </c>
      <c r="D91" s="160" t="s">
        <v>545</v>
      </c>
      <c r="E91" s="160" t="s">
        <v>230</v>
      </c>
      <c r="F91" s="140">
        <v>145000</v>
      </c>
      <c r="G91" s="140">
        <v>145000</v>
      </c>
      <c r="H91" s="142">
        <f t="shared" si="3"/>
        <v>145</v>
      </c>
      <c r="I91" s="140">
        <f t="shared" si="4"/>
        <v>145</v>
      </c>
    </row>
    <row r="92" spans="1:9" ht="25.5">
      <c r="A92" s="53">
        <f t="shared" si="5"/>
        <v>80</v>
      </c>
      <c r="B92" s="159" t="s">
        <v>1072</v>
      </c>
      <c r="C92" s="160" t="s">
        <v>195</v>
      </c>
      <c r="D92" s="160" t="s">
        <v>812</v>
      </c>
      <c r="E92" s="160" t="s">
        <v>40</v>
      </c>
      <c r="F92" s="140">
        <v>2907500</v>
      </c>
      <c r="G92" s="140">
        <v>2907500</v>
      </c>
      <c r="H92" s="142">
        <f t="shared" si="3"/>
        <v>2907.5</v>
      </c>
      <c r="I92" s="140">
        <f t="shared" si="4"/>
        <v>2907.5</v>
      </c>
    </row>
    <row r="93" spans="1:9" ht="25.5">
      <c r="A93" s="53">
        <f t="shared" si="5"/>
        <v>81</v>
      </c>
      <c r="B93" s="159" t="s">
        <v>247</v>
      </c>
      <c r="C93" s="160" t="s">
        <v>195</v>
      </c>
      <c r="D93" s="160" t="s">
        <v>812</v>
      </c>
      <c r="E93" s="160" t="s">
        <v>231</v>
      </c>
      <c r="F93" s="140">
        <v>2727775</v>
      </c>
      <c r="G93" s="140">
        <v>2727775</v>
      </c>
      <c r="H93" s="142">
        <f t="shared" si="3"/>
        <v>2727.775</v>
      </c>
      <c r="I93" s="140">
        <f t="shared" si="4"/>
        <v>2727.775</v>
      </c>
    </row>
    <row r="94" spans="1:9" ht="25.5">
      <c r="A94" s="53">
        <f t="shared" si="5"/>
        <v>82</v>
      </c>
      <c r="B94" s="159" t="s">
        <v>241</v>
      </c>
      <c r="C94" s="160" t="s">
        <v>195</v>
      </c>
      <c r="D94" s="160" t="s">
        <v>812</v>
      </c>
      <c r="E94" s="160" t="s">
        <v>230</v>
      </c>
      <c r="F94" s="140">
        <v>179725</v>
      </c>
      <c r="G94" s="140">
        <v>179725</v>
      </c>
      <c r="H94" s="142">
        <f t="shared" si="3"/>
        <v>179.725</v>
      </c>
      <c r="I94" s="140">
        <f t="shared" si="4"/>
        <v>179.725</v>
      </c>
    </row>
    <row r="95" spans="1:9" ht="25.5">
      <c r="A95" s="53">
        <f t="shared" si="5"/>
        <v>83</v>
      </c>
      <c r="B95" s="159" t="s">
        <v>724</v>
      </c>
      <c r="C95" s="160" t="s">
        <v>195</v>
      </c>
      <c r="D95" s="160" t="s">
        <v>725</v>
      </c>
      <c r="E95" s="160" t="s">
        <v>40</v>
      </c>
      <c r="F95" s="140">
        <v>200000</v>
      </c>
      <c r="G95" s="140">
        <v>200000</v>
      </c>
      <c r="H95" s="142">
        <f t="shared" si="3"/>
        <v>200</v>
      </c>
      <c r="I95" s="140">
        <f t="shared" si="4"/>
        <v>200</v>
      </c>
    </row>
    <row r="96" spans="1:9" ht="25.5">
      <c r="A96" s="53">
        <f t="shared" si="5"/>
        <v>84</v>
      </c>
      <c r="B96" s="159" t="s">
        <v>241</v>
      </c>
      <c r="C96" s="160" t="s">
        <v>195</v>
      </c>
      <c r="D96" s="160" t="s">
        <v>725</v>
      </c>
      <c r="E96" s="160" t="s">
        <v>230</v>
      </c>
      <c r="F96" s="140">
        <v>200000</v>
      </c>
      <c r="G96" s="140">
        <v>200000</v>
      </c>
      <c r="H96" s="142">
        <f t="shared" si="3"/>
        <v>200</v>
      </c>
      <c r="I96" s="140">
        <f t="shared" si="4"/>
        <v>200</v>
      </c>
    </row>
    <row r="97" spans="1:9" ht="38.25">
      <c r="A97" s="53">
        <f t="shared" si="5"/>
        <v>85</v>
      </c>
      <c r="B97" s="159" t="s">
        <v>879</v>
      </c>
      <c r="C97" s="160" t="s">
        <v>195</v>
      </c>
      <c r="D97" s="160" t="s">
        <v>546</v>
      </c>
      <c r="E97" s="160" t="s">
        <v>40</v>
      </c>
      <c r="F97" s="140">
        <v>121000</v>
      </c>
      <c r="G97" s="140">
        <v>125800</v>
      </c>
      <c r="H97" s="142">
        <f t="shared" si="3"/>
        <v>121</v>
      </c>
      <c r="I97" s="140">
        <f t="shared" si="4"/>
        <v>125.8</v>
      </c>
    </row>
    <row r="98" spans="1:9" ht="38.25">
      <c r="A98" s="53">
        <f t="shared" si="5"/>
        <v>86</v>
      </c>
      <c r="B98" s="159" t="s">
        <v>829</v>
      </c>
      <c r="C98" s="160" t="s">
        <v>195</v>
      </c>
      <c r="D98" s="160" t="s">
        <v>547</v>
      </c>
      <c r="E98" s="160" t="s">
        <v>40</v>
      </c>
      <c r="F98" s="140">
        <v>121000</v>
      </c>
      <c r="G98" s="140">
        <v>125800</v>
      </c>
      <c r="H98" s="142">
        <f t="shared" si="3"/>
        <v>121</v>
      </c>
      <c r="I98" s="140">
        <f t="shared" si="4"/>
        <v>125.8</v>
      </c>
    </row>
    <row r="99" spans="1:9" ht="89.25">
      <c r="A99" s="53">
        <f t="shared" si="5"/>
        <v>87</v>
      </c>
      <c r="B99" s="159" t="s">
        <v>910</v>
      </c>
      <c r="C99" s="160" t="s">
        <v>195</v>
      </c>
      <c r="D99" s="160" t="s">
        <v>548</v>
      </c>
      <c r="E99" s="160" t="s">
        <v>40</v>
      </c>
      <c r="F99" s="140">
        <v>1200</v>
      </c>
      <c r="G99" s="140">
        <v>1200</v>
      </c>
      <c r="H99" s="142">
        <f t="shared" si="3"/>
        <v>1.2</v>
      </c>
      <c r="I99" s="140">
        <f t="shared" si="4"/>
        <v>1.2</v>
      </c>
    </row>
    <row r="100" spans="1:9" ht="25.5">
      <c r="A100" s="53">
        <f t="shared" si="5"/>
        <v>88</v>
      </c>
      <c r="B100" s="159" t="s">
        <v>241</v>
      </c>
      <c r="C100" s="160" t="s">
        <v>195</v>
      </c>
      <c r="D100" s="160" t="s">
        <v>548</v>
      </c>
      <c r="E100" s="160" t="s">
        <v>230</v>
      </c>
      <c r="F100" s="140">
        <v>200</v>
      </c>
      <c r="G100" s="140">
        <v>200</v>
      </c>
      <c r="H100" s="142">
        <f t="shared" si="3"/>
        <v>0.2</v>
      </c>
      <c r="I100" s="140">
        <f t="shared" si="4"/>
        <v>0.2</v>
      </c>
    </row>
    <row r="101" spans="1:9" ht="12.75">
      <c r="A101" s="53">
        <f t="shared" si="5"/>
        <v>89</v>
      </c>
      <c r="B101" s="159" t="s">
        <v>1070</v>
      </c>
      <c r="C101" s="160" t="s">
        <v>195</v>
      </c>
      <c r="D101" s="160" t="s">
        <v>548</v>
      </c>
      <c r="E101" s="160" t="s">
        <v>994</v>
      </c>
      <c r="F101" s="140">
        <v>1000</v>
      </c>
      <c r="G101" s="140">
        <v>1000</v>
      </c>
      <c r="H101" s="142">
        <f t="shared" si="3"/>
        <v>1</v>
      </c>
      <c r="I101" s="140">
        <f t="shared" si="4"/>
        <v>1</v>
      </c>
    </row>
    <row r="102" spans="1:9" ht="51">
      <c r="A102" s="53">
        <f t="shared" si="5"/>
        <v>90</v>
      </c>
      <c r="B102" s="159" t="s">
        <v>911</v>
      </c>
      <c r="C102" s="160" t="s">
        <v>195</v>
      </c>
      <c r="D102" s="160" t="s">
        <v>549</v>
      </c>
      <c r="E102" s="160" t="s">
        <v>40</v>
      </c>
      <c r="F102" s="140">
        <v>119800</v>
      </c>
      <c r="G102" s="140">
        <v>124600</v>
      </c>
      <c r="H102" s="142">
        <f t="shared" si="3"/>
        <v>119.8</v>
      </c>
      <c r="I102" s="140">
        <f t="shared" si="4"/>
        <v>124.6</v>
      </c>
    </row>
    <row r="103" spans="1:9" ht="25.5">
      <c r="A103" s="53">
        <f t="shared" si="5"/>
        <v>91</v>
      </c>
      <c r="B103" s="159" t="s">
        <v>239</v>
      </c>
      <c r="C103" s="160" t="s">
        <v>195</v>
      </c>
      <c r="D103" s="160" t="s">
        <v>549</v>
      </c>
      <c r="E103" s="160" t="s">
        <v>229</v>
      </c>
      <c r="F103" s="140">
        <v>53903</v>
      </c>
      <c r="G103" s="140">
        <v>53903</v>
      </c>
      <c r="H103" s="142">
        <f t="shared" si="3"/>
        <v>53.903</v>
      </c>
      <c r="I103" s="140">
        <f t="shared" si="4"/>
        <v>53.903</v>
      </c>
    </row>
    <row r="104" spans="1:9" ht="25.5">
      <c r="A104" s="53">
        <f t="shared" si="5"/>
        <v>92</v>
      </c>
      <c r="B104" s="159" t="s">
        <v>241</v>
      </c>
      <c r="C104" s="160" t="s">
        <v>195</v>
      </c>
      <c r="D104" s="160" t="s">
        <v>549</v>
      </c>
      <c r="E104" s="160" t="s">
        <v>230</v>
      </c>
      <c r="F104" s="140">
        <v>65897</v>
      </c>
      <c r="G104" s="140">
        <v>70697</v>
      </c>
      <c r="H104" s="142">
        <f t="shared" si="3"/>
        <v>65.897</v>
      </c>
      <c r="I104" s="140">
        <f t="shared" si="4"/>
        <v>70.697</v>
      </c>
    </row>
    <row r="105" spans="1:9" ht="12.75">
      <c r="A105" s="53">
        <f t="shared" si="5"/>
        <v>93</v>
      </c>
      <c r="B105" s="159" t="s">
        <v>1075</v>
      </c>
      <c r="C105" s="160" t="s">
        <v>1000</v>
      </c>
      <c r="D105" s="160" t="s">
        <v>524</v>
      </c>
      <c r="E105" s="160" t="s">
        <v>40</v>
      </c>
      <c r="F105" s="140">
        <v>1375200</v>
      </c>
      <c r="G105" s="140">
        <v>1375200</v>
      </c>
      <c r="H105" s="142">
        <f t="shared" si="3"/>
        <v>1375.2</v>
      </c>
      <c r="I105" s="140">
        <f t="shared" si="4"/>
        <v>1375.2</v>
      </c>
    </row>
    <row r="106" spans="1:9" ht="12.75">
      <c r="A106" s="53">
        <f t="shared" si="5"/>
        <v>94</v>
      </c>
      <c r="B106" s="159" t="s">
        <v>1076</v>
      </c>
      <c r="C106" s="160" t="s">
        <v>1002</v>
      </c>
      <c r="D106" s="160" t="s">
        <v>524</v>
      </c>
      <c r="E106" s="160" t="s">
        <v>40</v>
      </c>
      <c r="F106" s="140">
        <v>1375200</v>
      </c>
      <c r="G106" s="140">
        <v>1375200</v>
      </c>
      <c r="H106" s="142">
        <f t="shared" si="3"/>
        <v>1375.2</v>
      </c>
      <c r="I106" s="140">
        <f t="shared" si="4"/>
        <v>1375.2</v>
      </c>
    </row>
    <row r="107" spans="1:9" ht="38.25">
      <c r="A107" s="53">
        <f t="shared" si="5"/>
        <v>95</v>
      </c>
      <c r="B107" s="159" t="s">
        <v>879</v>
      </c>
      <c r="C107" s="160" t="s">
        <v>1002</v>
      </c>
      <c r="D107" s="160" t="s">
        <v>546</v>
      </c>
      <c r="E107" s="160" t="s">
        <v>40</v>
      </c>
      <c r="F107" s="140">
        <v>1375200</v>
      </c>
      <c r="G107" s="140">
        <v>1375200</v>
      </c>
      <c r="H107" s="142">
        <f t="shared" si="3"/>
        <v>1375.2</v>
      </c>
      <c r="I107" s="140">
        <f t="shared" si="4"/>
        <v>1375.2</v>
      </c>
    </row>
    <row r="108" spans="1:9" ht="38.25">
      <c r="A108" s="53">
        <f t="shared" si="5"/>
        <v>96</v>
      </c>
      <c r="B108" s="159" t="s">
        <v>829</v>
      </c>
      <c r="C108" s="160" t="s">
        <v>1002</v>
      </c>
      <c r="D108" s="160" t="s">
        <v>547</v>
      </c>
      <c r="E108" s="160" t="s">
        <v>40</v>
      </c>
      <c r="F108" s="140">
        <v>1375200</v>
      </c>
      <c r="G108" s="140">
        <v>1375200</v>
      </c>
      <c r="H108" s="142">
        <f t="shared" si="3"/>
        <v>1375.2</v>
      </c>
      <c r="I108" s="140">
        <f t="shared" si="4"/>
        <v>1375.2</v>
      </c>
    </row>
    <row r="109" spans="1:9" ht="63.75">
      <c r="A109" s="53">
        <f t="shared" si="5"/>
        <v>97</v>
      </c>
      <c r="B109" s="159" t="s">
        <v>918</v>
      </c>
      <c r="C109" s="160" t="s">
        <v>1002</v>
      </c>
      <c r="D109" s="160" t="s">
        <v>613</v>
      </c>
      <c r="E109" s="160" t="s">
        <v>40</v>
      </c>
      <c r="F109" s="140">
        <v>1375200</v>
      </c>
      <c r="G109" s="140">
        <v>1375200</v>
      </c>
      <c r="H109" s="142">
        <f t="shared" si="3"/>
        <v>1375.2</v>
      </c>
      <c r="I109" s="140">
        <f t="shared" si="4"/>
        <v>1375.2</v>
      </c>
    </row>
    <row r="110" spans="1:9" ht="12.75">
      <c r="A110" s="53">
        <f t="shared" si="5"/>
        <v>98</v>
      </c>
      <c r="B110" s="159" t="s">
        <v>1070</v>
      </c>
      <c r="C110" s="160" t="s">
        <v>1002</v>
      </c>
      <c r="D110" s="160" t="s">
        <v>613</v>
      </c>
      <c r="E110" s="160" t="s">
        <v>994</v>
      </c>
      <c r="F110" s="140">
        <v>1375200</v>
      </c>
      <c r="G110" s="140">
        <v>1375200</v>
      </c>
      <c r="H110" s="142">
        <f t="shared" si="3"/>
        <v>1375.2</v>
      </c>
      <c r="I110" s="140">
        <f t="shared" si="4"/>
        <v>1375.2</v>
      </c>
    </row>
    <row r="111" spans="1:9" ht="25.5">
      <c r="A111" s="53">
        <f t="shared" si="5"/>
        <v>99</v>
      </c>
      <c r="B111" s="159" t="s">
        <v>32</v>
      </c>
      <c r="C111" s="160" t="s">
        <v>88</v>
      </c>
      <c r="D111" s="160" t="s">
        <v>524</v>
      </c>
      <c r="E111" s="160" t="s">
        <v>40</v>
      </c>
      <c r="F111" s="140">
        <v>18057130</v>
      </c>
      <c r="G111" s="140">
        <v>18057130</v>
      </c>
      <c r="H111" s="142">
        <f t="shared" si="3"/>
        <v>18057.13</v>
      </c>
      <c r="I111" s="140">
        <f t="shared" si="4"/>
        <v>18057.13</v>
      </c>
    </row>
    <row r="112" spans="1:9" ht="12.75">
      <c r="A112" s="53">
        <f t="shared" si="5"/>
        <v>100</v>
      </c>
      <c r="B112" s="159" t="s">
        <v>1119</v>
      </c>
      <c r="C112" s="160" t="s">
        <v>1120</v>
      </c>
      <c r="D112" s="160" t="s">
        <v>524</v>
      </c>
      <c r="E112" s="160" t="s">
        <v>40</v>
      </c>
      <c r="F112" s="140">
        <v>230000</v>
      </c>
      <c r="G112" s="140">
        <v>230000</v>
      </c>
      <c r="H112" s="142">
        <f t="shared" si="3"/>
        <v>230</v>
      </c>
      <c r="I112" s="140">
        <f t="shared" si="4"/>
        <v>230</v>
      </c>
    </row>
    <row r="113" spans="1:9" ht="38.25">
      <c r="A113" s="53">
        <f t="shared" si="5"/>
        <v>101</v>
      </c>
      <c r="B113" s="159" t="s">
        <v>879</v>
      </c>
      <c r="C113" s="160" t="s">
        <v>1120</v>
      </c>
      <c r="D113" s="160" t="s">
        <v>546</v>
      </c>
      <c r="E113" s="160" t="s">
        <v>40</v>
      </c>
      <c r="F113" s="140">
        <v>230000</v>
      </c>
      <c r="G113" s="140">
        <v>230000</v>
      </c>
      <c r="H113" s="142">
        <f t="shared" si="3"/>
        <v>230</v>
      </c>
      <c r="I113" s="140">
        <f t="shared" si="4"/>
        <v>230</v>
      </c>
    </row>
    <row r="114" spans="1:9" ht="63.75">
      <c r="A114" s="53">
        <f t="shared" si="5"/>
        <v>102</v>
      </c>
      <c r="B114" s="159" t="s">
        <v>1077</v>
      </c>
      <c r="C114" s="160" t="s">
        <v>1120</v>
      </c>
      <c r="D114" s="160" t="s">
        <v>550</v>
      </c>
      <c r="E114" s="160" t="s">
        <v>40</v>
      </c>
      <c r="F114" s="140">
        <v>230000</v>
      </c>
      <c r="G114" s="140">
        <v>230000</v>
      </c>
      <c r="H114" s="142">
        <f t="shared" si="3"/>
        <v>230</v>
      </c>
      <c r="I114" s="140">
        <f t="shared" si="4"/>
        <v>230</v>
      </c>
    </row>
    <row r="115" spans="1:9" ht="63.75">
      <c r="A115" s="53">
        <f t="shared" si="5"/>
        <v>103</v>
      </c>
      <c r="B115" s="159" t="s">
        <v>254</v>
      </c>
      <c r="C115" s="160" t="s">
        <v>1120</v>
      </c>
      <c r="D115" s="160" t="s">
        <v>551</v>
      </c>
      <c r="E115" s="160" t="s">
        <v>40</v>
      </c>
      <c r="F115" s="140">
        <v>100000</v>
      </c>
      <c r="G115" s="140">
        <v>100000</v>
      </c>
      <c r="H115" s="142">
        <f t="shared" si="3"/>
        <v>100</v>
      </c>
      <c r="I115" s="140">
        <f t="shared" si="4"/>
        <v>100</v>
      </c>
    </row>
    <row r="116" spans="1:9" ht="25.5">
      <c r="A116" s="53">
        <f t="shared" si="5"/>
        <v>104</v>
      </c>
      <c r="B116" s="159" t="s">
        <v>241</v>
      </c>
      <c r="C116" s="160" t="s">
        <v>1120</v>
      </c>
      <c r="D116" s="160" t="s">
        <v>551</v>
      </c>
      <c r="E116" s="160" t="s">
        <v>230</v>
      </c>
      <c r="F116" s="140">
        <v>100000</v>
      </c>
      <c r="G116" s="140">
        <v>100000</v>
      </c>
      <c r="H116" s="142">
        <f t="shared" si="3"/>
        <v>100</v>
      </c>
      <c r="I116" s="140">
        <f t="shared" si="4"/>
        <v>100</v>
      </c>
    </row>
    <row r="117" spans="1:9" ht="38.25">
      <c r="A117" s="53">
        <f t="shared" si="5"/>
        <v>105</v>
      </c>
      <c r="B117" s="159" t="s">
        <v>255</v>
      </c>
      <c r="C117" s="160" t="s">
        <v>1120</v>
      </c>
      <c r="D117" s="160" t="s">
        <v>553</v>
      </c>
      <c r="E117" s="160" t="s">
        <v>40</v>
      </c>
      <c r="F117" s="140">
        <v>50000</v>
      </c>
      <c r="G117" s="140">
        <v>50000</v>
      </c>
      <c r="H117" s="142">
        <f t="shared" si="3"/>
        <v>50</v>
      </c>
      <c r="I117" s="140">
        <f t="shared" si="4"/>
        <v>50</v>
      </c>
    </row>
    <row r="118" spans="1:9" ht="25.5">
      <c r="A118" s="53">
        <f t="shared" si="5"/>
        <v>106</v>
      </c>
      <c r="B118" s="159" t="s">
        <v>241</v>
      </c>
      <c r="C118" s="160" t="s">
        <v>1120</v>
      </c>
      <c r="D118" s="160" t="s">
        <v>553</v>
      </c>
      <c r="E118" s="160" t="s">
        <v>230</v>
      </c>
      <c r="F118" s="140">
        <v>50000</v>
      </c>
      <c r="G118" s="140">
        <v>50000</v>
      </c>
      <c r="H118" s="142">
        <f t="shared" si="3"/>
        <v>50</v>
      </c>
      <c r="I118" s="140">
        <f t="shared" si="4"/>
        <v>50</v>
      </c>
    </row>
    <row r="119" spans="1:9" ht="25.5">
      <c r="A119" s="53">
        <f t="shared" si="5"/>
        <v>107</v>
      </c>
      <c r="B119" s="159" t="s">
        <v>685</v>
      </c>
      <c r="C119" s="160" t="s">
        <v>1120</v>
      </c>
      <c r="D119" s="160" t="s">
        <v>558</v>
      </c>
      <c r="E119" s="160" t="s">
        <v>40</v>
      </c>
      <c r="F119" s="140">
        <v>50000</v>
      </c>
      <c r="G119" s="140">
        <v>50000</v>
      </c>
      <c r="H119" s="142">
        <f t="shared" si="3"/>
        <v>50</v>
      </c>
      <c r="I119" s="140">
        <f t="shared" si="4"/>
        <v>50</v>
      </c>
    </row>
    <row r="120" spans="1:9" ht="25.5">
      <c r="A120" s="53">
        <f t="shared" si="5"/>
        <v>108</v>
      </c>
      <c r="B120" s="159" t="s">
        <v>241</v>
      </c>
      <c r="C120" s="160" t="s">
        <v>1120</v>
      </c>
      <c r="D120" s="160" t="s">
        <v>558</v>
      </c>
      <c r="E120" s="160" t="s">
        <v>230</v>
      </c>
      <c r="F120" s="140">
        <v>50000</v>
      </c>
      <c r="G120" s="140">
        <v>50000</v>
      </c>
      <c r="H120" s="142">
        <f t="shared" si="3"/>
        <v>50</v>
      </c>
      <c r="I120" s="140">
        <f t="shared" si="4"/>
        <v>50</v>
      </c>
    </row>
    <row r="121" spans="1:9" ht="25.5">
      <c r="A121" s="53">
        <f t="shared" si="5"/>
        <v>109</v>
      </c>
      <c r="B121" s="159" t="s">
        <v>261</v>
      </c>
      <c r="C121" s="160" t="s">
        <v>1120</v>
      </c>
      <c r="D121" s="160" t="s">
        <v>559</v>
      </c>
      <c r="E121" s="160" t="s">
        <v>40</v>
      </c>
      <c r="F121" s="140">
        <v>30000</v>
      </c>
      <c r="G121" s="140">
        <v>30000</v>
      </c>
      <c r="H121" s="142">
        <f t="shared" si="3"/>
        <v>30</v>
      </c>
      <c r="I121" s="140">
        <f t="shared" si="4"/>
        <v>30</v>
      </c>
    </row>
    <row r="122" spans="1:9" ht="25.5">
      <c r="A122" s="53">
        <f t="shared" si="5"/>
        <v>110</v>
      </c>
      <c r="B122" s="159" t="s">
        <v>241</v>
      </c>
      <c r="C122" s="160" t="s">
        <v>1120</v>
      </c>
      <c r="D122" s="160" t="s">
        <v>559</v>
      </c>
      <c r="E122" s="160" t="s">
        <v>230</v>
      </c>
      <c r="F122" s="140">
        <v>30000</v>
      </c>
      <c r="G122" s="140">
        <v>30000</v>
      </c>
      <c r="H122" s="142">
        <f t="shared" si="3"/>
        <v>30</v>
      </c>
      <c r="I122" s="140">
        <f t="shared" si="4"/>
        <v>30</v>
      </c>
    </row>
    <row r="123" spans="1:9" ht="38.25">
      <c r="A123" s="53">
        <f t="shared" si="5"/>
        <v>111</v>
      </c>
      <c r="B123" s="159" t="s">
        <v>1121</v>
      </c>
      <c r="C123" s="160" t="s">
        <v>798</v>
      </c>
      <c r="D123" s="160" t="s">
        <v>524</v>
      </c>
      <c r="E123" s="160" t="s">
        <v>40</v>
      </c>
      <c r="F123" s="140">
        <v>16230980</v>
      </c>
      <c r="G123" s="140">
        <v>16230980</v>
      </c>
      <c r="H123" s="142">
        <f t="shared" si="3"/>
        <v>16230.98</v>
      </c>
      <c r="I123" s="140">
        <f t="shared" si="4"/>
        <v>16230.98</v>
      </c>
    </row>
    <row r="124" spans="1:9" ht="38.25">
      <c r="A124" s="53">
        <f t="shared" si="5"/>
        <v>112</v>
      </c>
      <c r="B124" s="159" t="s">
        <v>879</v>
      </c>
      <c r="C124" s="160" t="s">
        <v>798</v>
      </c>
      <c r="D124" s="160" t="s">
        <v>546</v>
      </c>
      <c r="E124" s="160" t="s">
        <v>40</v>
      </c>
      <c r="F124" s="140">
        <v>16230980</v>
      </c>
      <c r="G124" s="140">
        <v>16230980</v>
      </c>
      <c r="H124" s="142">
        <f t="shared" si="3"/>
        <v>16230.98</v>
      </c>
      <c r="I124" s="140">
        <f t="shared" si="4"/>
        <v>16230.98</v>
      </c>
    </row>
    <row r="125" spans="1:9" ht="63.75">
      <c r="A125" s="53">
        <f t="shared" si="5"/>
        <v>113</v>
      </c>
      <c r="B125" s="159" t="s">
        <v>1077</v>
      </c>
      <c r="C125" s="160" t="s">
        <v>798</v>
      </c>
      <c r="D125" s="160" t="s">
        <v>550</v>
      </c>
      <c r="E125" s="160" t="s">
        <v>40</v>
      </c>
      <c r="F125" s="140">
        <v>16230980</v>
      </c>
      <c r="G125" s="140">
        <v>16230980</v>
      </c>
      <c r="H125" s="142">
        <f t="shared" si="3"/>
        <v>16230.98</v>
      </c>
      <c r="I125" s="140">
        <f t="shared" si="4"/>
        <v>16230.98</v>
      </c>
    </row>
    <row r="126" spans="1:9" ht="38.25">
      <c r="A126" s="53">
        <f t="shared" si="5"/>
        <v>114</v>
      </c>
      <c r="B126" s="159" t="s">
        <v>684</v>
      </c>
      <c r="C126" s="160" t="s">
        <v>798</v>
      </c>
      <c r="D126" s="160" t="s">
        <v>552</v>
      </c>
      <c r="E126" s="160" t="s">
        <v>40</v>
      </c>
      <c r="F126" s="140">
        <v>50000</v>
      </c>
      <c r="G126" s="140">
        <v>50000</v>
      </c>
      <c r="H126" s="142">
        <f t="shared" si="3"/>
        <v>50</v>
      </c>
      <c r="I126" s="140">
        <f t="shared" si="4"/>
        <v>50</v>
      </c>
    </row>
    <row r="127" spans="1:9" ht="25.5">
      <c r="A127" s="53">
        <f t="shared" si="5"/>
        <v>115</v>
      </c>
      <c r="B127" s="159" t="s">
        <v>241</v>
      </c>
      <c r="C127" s="160" t="s">
        <v>798</v>
      </c>
      <c r="D127" s="160" t="s">
        <v>552</v>
      </c>
      <c r="E127" s="160" t="s">
        <v>230</v>
      </c>
      <c r="F127" s="140">
        <v>50000</v>
      </c>
      <c r="G127" s="140">
        <v>50000</v>
      </c>
      <c r="H127" s="142">
        <f t="shared" si="3"/>
        <v>50</v>
      </c>
      <c r="I127" s="140">
        <f t="shared" si="4"/>
        <v>50</v>
      </c>
    </row>
    <row r="128" spans="1:9" ht="63.75">
      <c r="A128" s="53">
        <f t="shared" si="5"/>
        <v>116</v>
      </c>
      <c r="B128" s="159" t="s">
        <v>256</v>
      </c>
      <c r="C128" s="160" t="s">
        <v>798</v>
      </c>
      <c r="D128" s="160" t="s">
        <v>554</v>
      </c>
      <c r="E128" s="160" t="s">
        <v>40</v>
      </c>
      <c r="F128" s="140">
        <v>50000</v>
      </c>
      <c r="G128" s="140">
        <v>50000</v>
      </c>
      <c r="H128" s="142">
        <f t="shared" si="3"/>
        <v>50</v>
      </c>
      <c r="I128" s="140">
        <f t="shared" si="4"/>
        <v>50</v>
      </c>
    </row>
    <row r="129" spans="1:9" ht="25.5">
      <c r="A129" s="53">
        <f t="shared" si="5"/>
        <v>117</v>
      </c>
      <c r="B129" s="159" t="s">
        <v>241</v>
      </c>
      <c r="C129" s="160" t="s">
        <v>798</v>
      </c>
      <c r="D129" s="160" t="s">
        <v>554</v>
      </c>
      <c r="E129" s="160" t="s">
        <v>230</v>
      </c>
      <c r="F129" s="140">
        <v>50000</v>
      </c>
      <c r="G129" s="140">
        <v>50000</v>
      </c>
      <c r="H129" s="142">
        <f t="shared" si="3"/>
        <v>50</v>
      </c>
      <c r="I129" s="140">
        <f t="shared" si="4"/>
        <v>50</v>
      </c>
    </row>
    <row r="130" spans="1:9" ht="51">
      <c r="A130" s="53">
        <f t="shared" si="5"/>
        <v>118</v>
      </c>
      <c r="B130" s="159" t="s">
        <v>257</v>
      </c>
      <c r="C130" s="160" t="s">
        <v>798</v>
      </c>
      <c r="D130" s="160" t="s">
        <v>555</v>
      </c>
      <c r="E130" s="160" t="s">
        <v>40</v>
      </c>
      <c r="F130" s="140">
        <v>80000</v>
      </c>
      <c r="G130" s="140">
        <v>80000</v>
      </c>
      <c r="H130" s="142">
        <f t="shared" si="3"/>
        <v>80</v>
      </c>
      <c r="I130" s="140">
        <f t="shared" si="4"/>
        <v>80</v>
      </c>
    </row>
    <row r="131" spans="1:9" ht="25.5">
      <c r="A131" s="53">
        <f t="shared" si="5"/>
        <v>119</v>
      </c>
      <c r="B131" s="159" t="s">
        <v>241</v>
      </c>
      <c r="C131" s="160" t="s">
        <v>798</v>
      </c>
      <c r="D131" s="160" t="s">
        <v>555</v>
      </c>
      <c r="E131" s="160" t="s">
        <v>230</v>
      </c>
      <c r="F131" s="140">
        <v>80000</v>
      </c>
      <c r="G131" s="140">
        <v>80000</v>
      </c>
      <c r="H131" s="142">
        <f t="shared" si="3"/>
        <v>80</v>
      </c>
      <c r="I131" s="140">
        <f t="shared" si="4"/>
        <v>80</v>
      </c>
    </row>
    <row r="132" spans="1:9" ht="89.25">
      <c r="A132" s="53">
        <f t="shared" si="5"/>
        <v>120</v>
      </c>
      <c r="B132" s="159" t="s">
        <v>258</v>
      </c>
      <c r="C132" s="160" t="s">
        <v>798</v>
      </c>
      <c r="D132" s="160" t="s">
        <v>556</v>
      </c>
      <c r="E132" s="160" t="s">
        <v>40</v>
      </c>
      <c r="F132" s="140">
        <v>60000</v>
      </c>
      <c r="G132" s="140">
        <v>60000</v>
      </c>
      <c r="H132" s="142">
        <f t="shared" si="3"/>
        <v>60</v>
      </c>
      <c r="I132" s="140">
        <f t="shared" si="4"/>
        <v>60</v>
      </c>
    </row>
    <row r="133" spans="1:9" ht="25.5">
      <c r="A133" s="53">
        <f t="shared" si="5"/>
        <v>121</v>
      </c>
      <c r="B133" s="159" t="s">
        <v>241</v>
      </c>
      <c r="C133" s="160" t="s">
        <v>798</v>
      </c>
      <c r="D133" s="160" t="s">
        <v>556</v>
      </c>
      <c r="E133" s="160" t="s">
        <v>230</v>
      </c>
      <c r="F133" s="140">
        <v>60000</v>
      </c>
      <c r="G133" s="140">
        <v>60000</v>
      </c>
      <c r="H133" s="142">
        <f t="shared" si="3"/>
        <v>60</v>
      </c>
      <c r="I133" s="140">
        <f t="shared" si="4"/>
        <v>60</v>
      </c>
    </row>
    <row r="134" spans="1:9" ht="12.75">
      <c r="A134" s="53">
        <f t="shared" si="5"/>
        <v>122</v>
      </c>
      <c r="B134" s="159" t="s">
        <v>260</v>
      </c>
      <c r="C134" s="160" t="s">
        <v>798</v>
      </c>
      <c r="D134" s="160" t="s">
        <v>557</v>
      </c>
      <c r="E134" s="160" t="s">
        <v>40</v>
      </c>
      <c r="F134" s="140">
        <v>60000</v>
      </c>
      <c r="G134" s="140">
        <v>60000</v>
      </c>
      <c r="H134" s="142">
        <f t="shared" si="3"/>
        <v>60</v>
      </c>
      <c r="I134" s="140">
        <f t="shared" si="4"/>
        <v>60</v>
      </c>
    </row>
    <row r="135" spans="1:9" ht="25.5">
      <c r="A135" s="53">
        <f t="shared" si="5"/>
        <v>123</v>
      </c>
      <c r="B135" s="159" t="s">
        <v>241</v>
      </c>
      <c r="C135" s="160" t="s">
        <v>798</v>
      </c>
      <c r="D135" s="160" t="s">
        <v>557</v>
      </c>
      <c r="E135" s="160" t="s">
        <v>230</v>
      </c>
      <c r="F135" s="140">
        <v>60000</v>
      </c>
      <c r="G135" s="140">
        <v>60000</v>
      </c>
      <c r="H135" s="142">
        <f t="shared" si="3"/>
        <v>60</v>
      </c>
      <c r="I135" s="140">
        <f t="shared" si="4"/>
        <v>60</v>
      </c>
    </row>
    <row r="136" spans="1:9" ht="38.25">
      <c r="A136" s="53">
        <f t="shared" si="5"/>
        <v>124</v>
      </c>
      <c r="B136" s="159" t="s">
        <v>262</v>
      </c>
      <c r="C136" s="160" t="s">
        <v>798</v>
      </c>
      <c r="D136" s="160" t="s">
        <v>560</v>
      </c>
      <c r="E136" s="160" t="s">
        <v>40</v>
      </c>
      <c r="F136" s="140">
        <v>171490</v>
      </c>
      <c r="G136" s="140">
        <v>171490</v>
      </c>
      <c r="H136" s="142">
        <f t="shared" si="3"/>
        <v>171.49</v>
      </c>
      <c r="I136" s="140">
        <f t="shared" si="4"/>
        <v>171.49</v>
      </c>
    </row>
    <row r="137" spans="1:9" ht="25.5">
      <c r="A137" s="53">
        <f t="shared" si="5"/>
        <v>125</v>
      </c>
      <c r="B137" s="159" t="s">
        <v>241</v>
      </c>
      <c r="C137" s="160" t="s">
        <v>798</v>
      </c>
      <c r="D137" s="160" t="s">
        <v>560</v>
      </c>
      <c r="E137" s="160" t="s">
        <v>230</v>
      </c>
      <c r="F137" s="140">
        <v>171490</v>
      </c>
      <c r="G137" s="140">
        <v>171490</v>
      </c>
      <c r="H137" s="142">
        <f t="shared" si="3"/>
        <v>171.49</v>
      </c>
      <c r="I137" s="140">
        <f t="shared" si="4"/>
        <v>171.49</v>
      </c>
    </row>
    <row r="138" spans="1:9" ht="12.75">
      <c r="A138" s="53">
        <f t="shared" si="5"/>
        <v>126</v>
      </c>
      <c r="B138" s="159" t="s">
        <v>263</v>
      </c>
      <c r="C138" s="160" t="s">
        <v>798</v>
      </c>
      <c r="D138" s="160" t="s">
        <v>561</v>
      </c>
      <c r="E138" s="160" t="s">
        <v>40</v>
      </c>
      <c r="F138" s="140">
        <v>15759490</v>
      </c>
      <c r="G138" s="140">
        <v>15759490</v>
      </c>
      <c r="H138" s="142">
        <f t="shared" si="3"/>
        <v>15759.49</v>
      </c>
      <c r="I138" s="140">
        <f t="shared" si="4"/>
        <v>15759.49</v>
      </c>
    </row>
    <row r="139" spans="1:9" ht="25.5">
      <c r="A139" s="53">
        <f t="shared" si="5"/>
        <v>127</v>
      </c>
      <c r="B139" s="159" t="s">
        <v>247</v>
      </c>
      <c r="C139" s="160" t="s">
        <v>798</v>
      </c>
      <c r="D139" s="160" t="s">
        <v>561</v>
      </c>
      <c r="E139" s="160" t="s">
        <v>231</v>
      </c>
      <c r="F139" s="140">
        <v>10025051</v>
      </c>
      <c r="G139" s="140">
        <v>10025051</v>
      </c>
      <c r="H139" s="142">
        <f t="shared" si="3"/>
        <v>10025.051</v>
      </c>
      <c r="I139" s="140">
        <f t="shared" si="4"/>
        <v>10025.051</v>
      </c>
    </row>
    <row r="140" spans="1:9" ht="25.5">
      <c r="A140" s="53">
        <f t="shared" si="5"/>
        <v>128</v>
      </c>
      <c r="B140" s="159" t="s">
        <v>241</v>
      </c>
      <c r="C140" s="160" t="s">
        <v>798</v>
      </c>
      <c r="D140" s="160" t="s">
        <v>561</v>
      </c>
      <c r="E140" s="160" t="s">
        <v>230</v>
      </c>
      <c r="F140" s="140">
        <v>5449194</v>
      </c>
      <c r="G140" s="140">
        <v>5449194</v>
      </c>
      <c r="H140" s="142">
        <f t="shared" si="3"/>
        <v>5449.194</v>
      </c>
      <c r="I140" s="140">
        <f t="shared" si="4"/>
        <v>5449.194</v>
      </c>
    </row>
    <row r="141" spans="1:9" ht="12.75">
      <c r="A141" s="53">
        <f t="shared" si="5"/>
        <v>129</v>
      </c>
      <c r="B141" s="159" t="s">
        <v>248</v>
      </c>
      <c r="C141" s="160" t="s">
        <v>798</v>
      </c>
      <c r="D141" s="160" t="s">
        <v>561</v>
      </c>
      <c r="E141" s="160" t="s">
        <v>232</v>
      </c>
      <c r="F141" s="140">
        <v>285245</v>
      </c>
      <c r="G141" s="140">
        <v>285245</v>
      </c>
      <c r="H141" s="142">
        <f t="shared" si="3"/>
        <v>285.245</v>
      </c>
      <c r="I141" s="140">
        <f t="shared" si="4"/>
        <v>285.245</v>
      </c>
    </row>
    <row r="142" spans="1:9" ht="25.5">
      <c r="A142" s="53">
        <f t="shared" si="5"/>
        <v>130</v>
      </c>
      <c r="B142" s="159" t="s">
        <v>128</v>
      </c>
      <c r="C142" s="160" t="s">
        <v>196</v>
      </c>
      <c r="D142" s="160" t="s">
        <v>524</v>
      </c>
      <c r="E142" s="160" t="s">
        <v>40</v>
      </c>
      <c r="F142" s="140">
        <v>1596150</v>
      </c>
      <c r="G142" s="140">
        <v>1596150</v>
      </c>
      <c r="H142" s="142">
        <f aca="true" t="shared" si="6" ref="H142:H205">F142/1000</f>
        <v>1596.15</v>
      </c>
      <c r="I142" s="140">
        <f aca="true" t="shared" si="7" ref="I142:I205">G142/1000</f>
        <v>1596.15</v>
      </c>
    </row>
    <row r="143" spans="1:9" ht="38.25">
      <c r="A143" s="53">
        <f aca="true" t="shared" si="8" ref="A143:A206">1+A142</f>
        <v>131</v>
      </c>
      <c r="B143" s="159" t="s">
        <v>879</v>
      </c>
      <c r="C143" s="160" t="s">
        <v>196</v>
      </c>
      <c r="D143" s="160" t="s">
        <v>546</v>
      </c>
      <c r="E143" s="160" t="s">
        <v>40</v>
      </c>
      <c r="F143" s="140">
        <v>1596150</v>
      </c>
      <c r="G143" s="140">
        <v>1596150</v>
      </c>
      <c r="H143" s="142">
        <f t="shared" si="6"/>
        <v>1596.15</v>
      </c>
      <c r="I143" s="140">
        <f t="shared" si="7"/>
        <v>1596.15</v>
      </c>
    </row>
    <row r="144" spans="1:9" ht="76.5">
      <c r="A144" s="53">
        <f t="shared" si="8"/>
        <v>132</v>
      </c>
      <c r="B144" s="159" t="s">
        <v>1078</v>
      </c>
      <c r="C144" s="160" t="s">
        <v>196</v>
      </c>
      <c r="D144" s="160" t="s">
        <v>562</v>
      </c>
      <c r="E144" s="160" t="s">
        <v>40</v>
      </c>
      <c r="F144" s="140">
        <v>1284850</v>
      </c>
      <c r="G144" s="140">
        <v>1284850</v>
      </c>
      <c r="H144" s="142">
        <f t="shared" si="6"/>
        <v>1284.85</v>
      </c>
      <c r="I144" s="140">
        <f t="shared" si="7"/>
        <v>1284.85</v>
      </c>
    </row>
    <row r="145" spans="1:9" ht="102">
      <c r="A145" s="53">
        <f t="shared" si="8"/>
        <v>133</v>
      </c>
      <c r="B145" s="159" t="s">
        <v>831</v>
      </c>
      <c r="C145" s="160" t="s">
        <v>196</v>
      </c>
      <c r="D145" s="160" t="s">
        <v>563</v>
      </c>
      <c r="E145" s="160" t="s">
        <v>40</v>
      </c>
      <c r="F145" s="140">
        <v>1209850</v>
      </c>
      <c r="G145" s="140">
        <v>1209850</v>
      </c>
      <c r="H145" s="142">
        <f t="shared" si="6"/>
        <v>1209.85</v>
      </c>
      <c r="I145" s="140">
        <f t="shared" si="7"/>
        <v>1209.85</v>
      </c>
    </row>
    <row r="146" spans="1:9" ht="25.5">
      <c r="A146" s="53">
        <f t="shared" si="8"/>
        <v>134</v>
      </c>
      <c r="B146" s="159" t="s">
        <v>247</v>
      </c>
      <c r="C146" s="160" t="s">
        <v>196</v>
      </c>
      <c r="D146" s="160" t="s">
        <v>563</v>
      </c>
      <c r="E146" s="160" t="s">
        <v>231</v>
      </c>
      <c r="F146" s="140">
        <v>1051850</v>
      </c>
      <c r="G146" s="140">
        <v>1051850</v>
      </c>
      <c r="H146" s="142">
        <f t="shared" si="6"/>
        <v>1051.85</v>
      </c>
      <c r="I146" s="140">
        <f t="shared" si="7"/>
        <v>1051.85</v>
      </c>
    </row>
    <row r="147" spans="1:9" ht="25.5">
      <c r="A147" s="53">
        <f t="shared" si="8"/>
        <v>135</v>
      </c>
      <c r="B147" s="159" t="s">
        <v>241</v>
      </c>
      <c r="C147" s="160" t="s">
        <v>196</v>
      </c>
      <c r="D147" s="160" t="s">
        <v>563</v>
      </c>
      <c r="E147" s="160" t="s">
        <v>230</v>
      </c>
      <c r="F147" s="140">
        <v>158000</v>
      </c>
      <c r="G147" s="140">
        <v>158000</v>
      </c>
      <c r="H147" s="142">
        <f t="shared" si="6"/>
        <v>158</v>
      </c>
      <c r="I147" s="140">
        <f t="shared" si="7"/>
        <v>158</v>
      </c>
    </row>
    <row r="148" spans="1:9" ht="102">
      <c r="A148" s="53">
        <f t="shared" si="8"/>
        <v>136</v>
      </c>
      <c r="B148" s="159" t="s">
        <v>832</v>
      </c>
      <c r="C148" s="160" t="s">
        <v>196</v>
      </c>
      <c r="D148" s="160" t="s">
        <v>564</v>
      </c>
      <c r="E148" s="160" t="s">
        <v>40</v>
      </c>
      <c r="F148" s="140">
        <v>75000</v>
      </c>
      <c r="G148" s="140">
        <v>75000</v>
      </c>
      <c r="H148" s="142">
        <f t="shared" si="6"/>
        <v>75</v>
      </c>
      <c r="I148" s="140">
        <f t="shared" si="7"/>
        <v>75</v>
      </c>
    </row>
    <row r="149" spans="1:9" ht="25.5">
      <c r="A149" s="53">
        <f t="shared" si="8"/>
        <v>137</v>
      </c>
      <c r="B149" s="159" t="s">
        <v>241</v>
      </c>
      <c r="C149" s="160" t="s">
        <v>196</v>
      </c>
      <c r="D149" s="160" t="s">
        <v>564</v>
      </c>
      <c r="E149" s="160" t="s">
        <v>230</v>
      </c>
      <c r="F149" s="140">
        <v>75000</v>
      </c>
      <c r="G149" s="140">
        <v>75000</v>
      </c>
      <c r="H149" s="142">
        <f t="shared" si="6"/>
        <v>75</v>
      </c>
      <c r="I149" s="140">
        <f t="shared" si="7"/>
        <v>75</v>
      </c>
    </row>
    <row r="150" spans="1:9" ht="38.25">
      <c r="A150" s="53">
        <f t="shared" si="8"/>
        <v>138</v>
      </c>
      <c r="B150" s="159" t="s">
        <v>829</v>
      </c>
      <c r="C150" s="160" t="s">
        <v>196</v>
      </c>
      <c r="D150" s="160" t="s">
        <v>547</v>
      </c>
      <c r="E150" s="160" t="s">
        <v>40</v>
      </c>
      <c r="F150" s="140">
        <v>311300</v>
      </c>
      <c r="G150" s="140">
        <v>311300</v>
      </c>
      <c r="H150" s="142">
        <f t="shared" si="6"/>
        <v>311.3</v>
      </c>
      <c r="I150" s="140">
        <f t="shared" si="7"/>
        <v>311.3</v>
      </c>
    </row>
    <row r="151" spans="1:9" ht="114.75">
      <c r="A151" s="53">
        <f t="shared" si="8"/>
        <v>139</v>
      </c>
      <c r="B151" s="159" t="s">
        <v>833</v>
      </c>
      <c r="C151" s="160" t="s">
        <v>196</v>
      </c>
      <c r="D151" s="160" t="s">
        <v>565</v>
      </c>
      <c r="E151" s="160" t="s">
        <v>40</v>
      </c>
      <c r="F151" s="140">
        <v>100300</v>
      </c>
      <c r="G151" s="140">
        <v>100300</v>
      </c>
      <c r="H151" s="142">
        <f t="shared" si="6"/>
        <v>100.3</v>
      </c>
      <c r="I151" s="140">
        <f t="shared" si="7"/>
        <v>100.3</v>
      </c>
    </row>
    <row r="152" spans="1:9" ht="25.5">
      <c r="A152" s="53">
        <f t="shared" si="8"/>
        <v>140</v>
      </c>
      <c r="B152" s="159" t="s">
        <v>241</v>
      </c>
      <c r="C152" s="160" t="s">
        <v>196</v>
      </c>
      <c r="D152" s="160" t="s">
        <v>565</v>
      </c>
      <c r="E152" s="160" t="s">
        <v>230</v>
      </c>
      <c r="F152" s="140">
        <v>100300</v>
      </c>
      <c r="G152" s="140">
        <v>100300</v>
      </c>
      <c r="H152" s="142">
        <f t="shared" si="6"/>
        <v>100.3</v>
      </c>
      <c r="I152" s="140">
        <f t="shared" si="7"/>
        <v>100.3</v>
      </c>
    </row>
    <row r="153" spans="1:9" ht="76.5">
      <c r="A153" s="53">
        <f t="shared" si="8"/>
        <v>141</v>
      </c>
      <c r="B153" s="159" t="s">
        <v>834</v>
      </c>
      <c r="C153" s="160" t="s">
        <v>196</v>
      </c>
      <c r="D153" s="160" t="s">
        <v>566</v>
      </c>
      <c r="E153" s="160" t="s">
        <v>40</v>
      </c>
      <c r="F153" s="140">
        <v>97000</v>
      </c>
      <c r="G153" s="140">
        <v>97000</v>
      </c>
      <c r="H153" s="142">
        <f t="shared" si="6"/>
        <v>97</v>
      </c>
      <c r="I153" s="140">
        <f t="shared" si="7"/>
        <v>97</v>
      </c>
    </row>
    <row r="154" spans="1:9" ht="25.5">
      <c r="A154" s="53">
        <f t="shared" si="8"/>
        <v>142</v>
      </c>
      <c r="B154" s="159" t="s">
        <v>241</v>
      </c>
      <c r="C154" s="160" t="s">
        <v>196</v>
      </c>
      <c r="D154" s="160" t="s">
        <v>566</v>
      </c>
      <c r="E154" s="160" t="s">
        <v>230</v>
      </c>
      <c r="F154" s="140">
        <v>97000</v>
      </c>
      <c r="G154" s="140">
        <v>97000</v>
      </c>
      <c r="H154" s="142">
        <f t="shared" si="6"/>
        <v>97</v>
      </c>
      <c r="I154" s="140">
        <f t="shared" si="7"/>
        <v>97</v>
      </c>
    </row>
    <row r="155" spans="1:9" ht="114.75">
      <c r="A155" s="53">
        <f t="shared" si="8"/>
        <v>143</v>
      </c>
      <c r="B155" s="159" t="s">
        <v>835</v>
      </c>
      <c r="C155" s="160" t="s">
        <v>196</v>
      </c>
      <c r="D155" s="160" t="s">
        <v>567</v>
      </c>
      <c r="E155" s="160" t="s">
        <v>40</v>
      </c>
      <c r="F155" s="140">
        <v>114000</v>
      </c>
      <c r="G155" s="140">
        <v>114000</v>
      </c>
      <c r="H155" s="142">
        <f t="shared" si="6"/>
        <v>114</v>
      </c>
      <c r="I155" s="140">
        <f t="shared" si="7"/>
        <v>114</v>
      </c>
    </row>
    <row r="156" spans="1:9" ht="25.5">
      <c r="A156" s="53">
        <f t="shared" si="8"/>
        <v>144</v>
      </c>
      <c r="B156" s="159" t="s">
        <v>241</v>
      </c>
      <c r="C156" s="160" t="s">
        <v>196</v>
      </c>
      <c r="D156" s="160" t="s">
        <v>567</v>
      </c>
      <c r="E156" s="160" t="s">
        <v>230</v>
      </c>
      <c r="F156" s="140">
        <v>114000</v>
      </c>
      <c r="G156" s="140">
        <v>114000</v>
      </c>
      <c r="H156" s="142">
        <f t="shared" si="6"/>
        <v>114</v>
      </c>
      <c r="I156" s="140">
        <f t="shared" si="7"/>
        <v>114</v>
      </c>
    </row>
    <row r="157" spans="1:9" ht="12.75">
      <c r="A157" s="53">
        <f t="shared" si="8"/>
        <v>145</v>
      </c>
      <c r="B157" s="159" t="s">
        <v>129</v>
      </c>
      <c r="C157" s="160" t="s">
        <v>89</v>
      </c>
      <c r="D157" s="160" t="s">
        <v>524</v>
      </c>
      <c r="E157" s="160" t="s">
        <v>40</v>
      </c>
      <c r="F157" s="140">
        <v>22811130</v>
      </c>
      <c r="G157" s="140">
        <v>22811130</v>
      </c>
      <c r="H157" s="142">
        <f t="shared" si="6"/>
        <v>22811.13</v>
      </c>
      <c r="I157" s="140">
        <f t="shared" si="7"/>
        <v>22811.13</v>
      </c>
    </row>
    <row r="158" spans="1:9" ht="12.75">
      <c r="A158" s="53">
        <f t="shared" si="8"/>
        <v>146</v>
      </c>
      <c r="B158" s="159" t="s">
        <v>130</v>
      </c>
      <c r="C158" s="160" t="s">
        <v>90</v>
      </c>
      <c r="D158" s="160" t="s">
        <v>524</v>
      </c>
      <c r="E158" s="160" t="s">
        <v>40</v>
      </c>
      <c r="F158" s="140">
        <v>1029000</v>
      </c>
      <c r="G158" s="140">
        <v>1029000</v>
      </c>
      <c r="H158" s="142">
        <f t="shared" si="6"/>
        <v>1029</v>
      </c>
      <c r="I158" s="140">
        <f t="shared" si="7"/>
        <v>1029</v>
      </c>
    </row>
    <row r="159" spans="1:9" ht="51">
      <c r="A159" s="53">
        <f t="shared" si="8"/>
        <v>147</v>
      </c>
      <c r="B159" s="159" t="s">
        <v>1079</v>
      </c>
      <c r="C159" s="160" t="s">
        <v>90</v>
      </c>
      <c r="D159" s="160" t="s">
        <v>568</v>
      </c>
      <c r="E159" s="160" t="s">
        <v>40</v>
      </c>
      <c r="F159" s="140">
        <v>362000</v>
      </c>
      <c r="G159" s="140">
        <v>362000</v>
      </c>
      <c r="H159" s="142">
        <f t="shared" si="6"/>
        <v>362</v>
      </c>
      <c r="I159" s="140">
        <f t="shared" si="7"/>
        <v>362</v>
      </c>
    </row>
    <row r="160" spans="1:9" ht="51">
      <c r="A160" s="53">
        <f t="shared" si="8"/>
        <v>148</v>
      </c>
      <c r="B160" s="159" t="s">
        <v>1080</v>
      </c>
      <c r="C160" s="160" t="s">
        <v>90</v>
      </c>
      <c r="D160" s="160" t="s">
        <v>569</v>
      </c>
      <c r="E160" s="160" t="s">
        <v>40</v>
      </c>
      <c r="F160" s="140">
        <v>362000</v>
      </c>
      <c r="G160" s="140">
        <v>362000</v>
      </c>
      <c r="H160" s="142">
        <f t="shared" si="6"/>
        <v>362</v>
      </c>
      <c r="I160" s="140">
        <f t="shared" si="7"/>
        <v>362</v>
      </c>
    </row>
    <row r="161" spans="1:9" ht="25.5">
      <c r="A161" s="53">
        <f t="shared" si="8"/>
        <v>149</v>
      </c>
      <c r="B161" s="159" t="s">
        <v>264</v>
      </c>
      <c r="C161" s="160" t="s">
        <v>90</v>
      </c>
      <c r="D161" s="160" t="s">
        <v>570</v>
      </c>
      <c r="E161" s="160" t="s">
        <v>40</v>
      </c>
      <c r="F161" s="140">
        <v>40000</v>
      </c>
      <c r="G161" s="140">
        <v>40000</v>
      </c>
      <c r="H161" s="142">
        <f t="shared" si="6"/>
        <v>40</v>
      </c>
      <c r="I161" s="140">
        <f t="shared" si="7"/>
        <v>40</v>
      </c>
    </row>
    <row r="162" spans="1:9" ht="12.75">
      <c r="A162" s="53">
        <f t="shared" si="8"/>
        <v>150</v>
      </c>
      <c r="B162" s="159" t="s">
        <v>683</v>
      </c>
      <c r="C162" s="160" t="s">
        <v>90</v>
      </c>
      <c r="D162" s="160" t="s">
        <v>570</v>
      </c>
      <c r="E162" s="160" t="s">
        <v>535</v>
      </c>
      <c r="F162" s="140">
        <v>40000</v>
      </c>
      <c r="G162" s="140">
        <v>40000</v>
      </c>
      <c r="H162" s="142">
        <f t="shared" si="6"/>
        <v>40</v>
      </c>
      <c r="I162" s="140">
        <f t="shared" si="7"/>
        <v>40</v>
      </c>
    </row>
    <row r="163" spans="1:9" ht="51">
      <c r="A163" s="53">
        <f t="shared" si="8"/>
        <v>151</v>
      </c>
      <c r="B163" s="159" t="s">
        <v>266</v>
      </c>
      <c r="C163" s="160" t="s">
        <v>90</v>
      </c>
      <c r="D163" s="160" t="s">
        <v>571</v>
      </c>
      <c r="E163" s="160" t="s">
        <v>40</v>
      </c>
      <c r="F163" s="140">
        <v>100000</v>
      </c>
      <c r="G163" s="140">
        <v>100000</v>
      </c>
      <c r="H163" s="142">
        <f t="shared" si="6"/>
        <v>100</v>
      </c>
      <c r="I163" s="140">
        <f t="shared" si="7"/>
        <v>100</v>
      </c>
    </row>
    <row r="164" spans="1:9" ht="25.5">
      <c r="A164" s="53">
        <f t="shared" si="8"/>
        <v>152</v>
      </c>
      <c r="B164" s="159" t="s">
        <v>241</v>
      </c>
      <c r="C164" s="160" t="s">
        <v>90</v>
      </c>
      <c r="D164" s="160" t="s">
        <v>571</v>
      </c>
      <c r="E164" s="160" t="s">
        <v>230</v>
      </c>
      <c r="F164" s="140">
        <v>82500</v>
      </c>
      <c r="G164" s="140">
        <v>82500</v>
      </c>
      <c r="H164" s="142">
        <f t="shared" si="6"/>
        <v>82.5</v>
      </c>
      <c r="I164" s="140">
        <f t="shared" si="7"/>
        <v>82.5</v>
      </c>
    </row>
    <row r="165" spans="1:9" ht="12.75">
      <c r="A165" s="53">
        <f t="shared" si="8"/>
        <v>153</v>
      </c>
      <c r="B165" s="159" t="s">
        <v>683</v>
      </c>
      <c r="C165" s="160" t="s">
        <v>90</v>
      </c>
      <c r="D165" s="160" t="s">
        <v>571</v>
      </c>
      <c r="E165" s="160" t="s">
        <v>535</v>
      </c>
      <c r="F165" s="140">
        <v>17500</v>
      </c>
      <c r="G165" s="140">
        <v>17500</v>
      </c>
      <c r="H165" s="142">
        <f t="shared" si="6"/>
        <v>17.5</v>
      </c>
      <c r="I165" s="140">
        <f t="shared" si="7"/>
        <v>17.5</v>
      </c>
    </row>
    <row r="166" spans="1:9" ht="38.25">
      <c r="A166" s="53">
        <f t="shared" si="8"/>
        <v>154</v>
      </c>
      <c r="B166" s="159" t="s">
        <v>268</v>
      </c>
      <c r="C166" s="160" t="s">
        <v>90</v>
      </c>
      <c r="D166" s="160" t="s">
        <v>573</v>
      </c>
      <c r="E166" s="160" t="s">
        <v>40</v>
      </c>
      <c r="F166" s="140">
        <v>130000</v>
      </c>
      <c r="G166" s="140">
        <v>130000</v>
      </c>
      <c r="H166" s="142">
        <f t="shared" si="6"/>
        <v>130</v>
      </c>
      <c r="I166" s="140">
        <f t="shared" si="7"/>
        <v>130</v>
      </c>
    </row>
    <row r="167" spans="1:9" ht="25.5">
      <c r="A167" s="53">
        <f t="shared" si="8"/>
        <v>155</v>
      </c>
      <c r="B167" s="159" t="s">
        <v>241</v>
      </c>
      <c r="C167" s="160" t="s">
        <v>90</v>
      </c>
      <c r="D167" s="160" t="s">
        <v>573</v>
      </c>
      <c r="E167" s="160" t="s">
        <v>230</v>
      </c>
      <c r="F167" s="140">
        <v>130000</v>
      </c>
      <c r="G167" s="140">
        <v>130000</v>
      </c>
      <c r="H167" s="142">
        <f t="shared" si="6"/>
        <v>130</v>
      </c>
      <c r="I167" s="140">
        <f t="shared" si="7"/>
        <v>130</v>
      </c>
    </row>
    <row r="168" spans="1:9" ht="38.25">
      <c r="A168" s="53">
        <f t="shared" si="8"/>
        <v>156</v>
      </c>
      <c r="B168" s="159" t="s">
        <v>269</v>
      </c>
      <c r="C168" s="160" t="s">
        <v>90</v>
      </c>
      <c r="D168" s="160" t="s">
        <v>574</v>
      </c>
      <c r="E168" s="160" t="s">
        <v>40</v>
      </c>
      <c r="F168" s="140">
        <v>92000</v>
      </c>
      <c r="G168" s="140">
        <v>92000</v>
      </c>
      <c r="H168" s="142">
        <f t="shared" si="6"/>
        <v>92</v>
      </c>
      <c r="I168" s="140">
        <f t="shared" si="7"/>
        <v>92</v>
      </c>
    </row>
    <row r="169" spans="1:9" ht="25.5">
      <c r="A169" s="53">
        <f t="shared" si="8"/>
        <v>157</v>
      </c>
      <c r="B169" s="159" t="s">
        <v>241</v>
      </c>
      <c r="C169" s="160" t="s">
        <v>90</v>
      </c>
      <c r="D169" s="160" t="s">
        <v>574</v>
      </c>
      <c r="E169" s="160" t="s">
        <v>230</v>
      </c>
      <c r="F169" s="140">
        <v>92000</v>
      </c>
      <c r="G169" s="140">
        <v>92000</v>
      </c>
      <c r="H169" s="142">
        <f t="shared" si="6"/>
        <v>92</v>
      </c>
      <c r="I169" s="140">
        <f t="shared" si="7"/>
        <v>92</v>
      </c>
    </row>
    <row r="170" spans="1:9" ht="12.75">
      <c r="A170" s="53">
        <f t="shared" si="8"/>
        <v>158</v>
      </c>
      <c r="B170" s="159" t="s">
        <v>223</v>
      </c>
      <c r="C170" s="160" t="s">
        <v>90</v>
      </c>
      <c r="D170" s="160" t="s">
        <v>525</v>
      </c>
      <c r="E170" s="160" t="s">
        <v>40</v>
      </c>
      <c r="F170" s="140">
        <v>667000</v>
      </c>
      <c r="G170" s="140">
        <v>667000</v>
      </c>
      <c r="H170" s="142">
        <f t="shared" si="6"/>
        <v>667</v>
      </c>
      <c r="I170" s="140">
        <f t="shared" si="7"/>
        <v>667</v>
      </c>
    </row>
    <row r="171" spans="1:9" ht="63.75">
      <c r="A171" s="53">
        <f t="shared" si="8"/>
        <v>159</v>
      </c>
      <c r="B171" s="159" t="s">
        <v>1081</v>
      </c>
      <c r="C171" s="160" t="s">
        <v>90</v>
      </c>
      <c r="D171" s="160" t="s">
        <v>576</v>
      </c>
      <c r="E171" s="160" t="s">
        <v>40</v>
      </c>
      <c r="F171" s="140">
        <v>667000</v>
      </c>
      <c r="G171" s="140">
        <v>667000</v>
      </c>
      <c r="H171" s="142">
        <f t="shared" si="6"/>
        <v>667</v>
      </c>
      <c r="I171" s="140">
        <f t="shared" si="7"/>
        <v>667</v>
      </c>
    </row>
    <row r="172" spans="1:9" ht="25.5">
      <c r="A172" s="53">
        <f t="shared" si="8"/>
        <v>160</v>
      </c>
      <c r="B172" s="159" t="s">
        <v>241</v>
      </c>
      <c r="C172" s="160" t="s">
        <v>90</v>
      </c>
      <c r="D172" s="160" t="s">
        <v>576</v>
      </c>
      <c r="E172" s="160" t="s">
        <v>230</v>
      </c>
      <c r="F172" s="140">
        <v>667000</v>
      </c>
      <c r="G172" s="140">
        <v>667000</v>
      </c>
      <c r="H172" s="142">
        <f t="shared" si="6"/>
        <v>667</v>
      </c>
      <c r="I172" s="140">
        <f t="shared" si="7"/>
        <v>667</v>
      </c>
    </row>
    <row r="173" spans="1:9" ht="12.75">
      <c r="A173" s="53">
        <f t="shared" si="8"/>
        <v>161</v>
      </c>
      <c r="B173" s="159" t="s">
        <v>434</v>
      </c>
      <c r="C173" s="160" t="s">
        <v>435</v>
      </c>
      <c r="D173" s="160" t="s">
        <v>524</v>
      </c>
      <c r="E173" s="160" t="s">
        <v>40</v>
      </c>
      <c r="F173" s="140">
        <v>476180</v>
      </c>
      <c r="G173" s="140">
        <v>476180</v>
      </c>
      <c r="H173" s="142">
        <f t="shared" si="6"/>
        <v>476.18</v>
      </c>
      <c r="I173" s="140">
        <f t="shared" si="7"/>
        <v>476.18</v>
      </c>
    </row>
    <row r="174" spans="1:9" ht="38.25">
      <c r="A174" s="53">
        <f t="shared" si="8"/>
        <v>162</v>
      </c>
      <c r="B174" s="159" t="s">
        <v>879</v>
      </c>
      <c r="C174" s="160" t="s">
        <v>435</v>
      </c>
      <c r="D174" s="160" t="s">
        <v>546</v>
      </c>
      <c r="E174" s="160" t="s">
        <v>40</v>
      </c>
      <c r="F174" s="140">
        <v>476180</v>
      </c>
      <c r="G174" s="140">
        <v>476180</v>
      </c>
      <c r="H174" s="142">
        <f t="shared" si="6"/>
        <v>476.18</v>
      </c>
      <c r="I174" s="140">
        <f t="shared" si="7"/>
        <v>476.18</v>
      </c>
    </row>
    <row r="175" spans="1:9" ht="63.75">
      <c r="A175" s="53">
        <f t="shared" si="8"/>
        <v>163</v>
      </c>
      <c r="B175" s="159" t="s">
        <v>1077</v>
      </c>
      <c r="C175" s="160" t="s">
        <v>435</v>
      </c>
      <c r="D175" s="160" t="s">
        <v>550</v>
      </c>
      <c r="E175" s="160" t="s">
        <v>40</v>
      </c>
      <c r="F175" s="140">
        <v>476180</v>
      </c>
      <c r="G175" s="140">
        <v>476180</v>
      </c>
      <c r="H175" s="142">
        <f t="shared" si="6"/>
        <v>476.18</v>
      </c>
      <c r="I175" s="140">
        <f t="shared" si="7"/>
        <v>476.18</v>
      </c>
    </row>
    <row r="176" spans="1:9" ht="63.75">
      <c r="A176" s="53">
        <f t="shared" si="8"/>
        <v>164</v>
      </c>
      <c r="B176" s="159" t="s">
        <v>259</v>
      </c>
      <c r="C176" s="160" t="s">
        <v>435</v>
      </c>
      <c r="D176" s="160" t="s">
        <v>577</v>
      </c>
      <c r="E176" s="160" t="s">
        <v>40</v>
      </c>
      <c r="F176" s="140">
        <v>476180</v>
      </c>
      <c r="G176" s="140">
        <v>476180</v>
      </c>
      <c r="H176" s="142">
        <f t="shared" si="6"/>
        <v>476.18</v>
      </c>
      <c r="I176" s="140">
        <f t="shared" si="7"/>
        <v>476.18</v>
      </c>
    </row>
    <row r="177" spans="1:9" ht="25.5">
      <c r="A177" s="53">
        <f t="shared" si="8"/>
        <v>165</v>
      </c>
      <c r="B177" s="159" t="s">
        <v>247</v>
      </c>
      <c r="C177" s="160" t="s">
        <v>435</v>
      </c>
      <c r="D177" s="160" t="s">
        <v>577</v>
      </c>
      <c r="E177" s="160" t="s">
        <v>231</v>
      </c>
      <c r="F177" s="140">
        <v>259706</v>
      </c>
      <c r="G177" s="140">
        <v>259706</v>
      </c>
      <c r="H177" s="142">
        <f t="shared" si="6"/>
        <v>259.706</v>
      </c>
      <c r="I177" s="140">
        <f t="shared" si="7"/>
        <v>259.706</v>
      </c>
    </row>
    <row r="178" spans="1:9" ht="25.5">
      <c r="A178" s="53">
        <f t="shared" si="8"/>
        <v>166</v>
      </c>
      <c r="B178" s="159" t="s">
        <v>241</v>
      </c>
      <c r="C178" s="160" t="s">
        <v>435</v>
      </c>
      <c r="D178" s="160" t="s">
        <v>577</v>
      </c>
      <c r="E178" s="160" t="s">
        <v>230</v>
      </c>
      <c r="F178" s="140">
        <v>199074</v>
      </c>
      <c r="G178" s="140">
        <v>199074</v>
      </c>
      <c r="H178" s="142">
        <f t="shared" si="6"/>
        <v>199.074</v>
      </c>
      <c r="I178" s="140">
        <f t="shared" si="7"/>
        <v>199.074</v>
      </c>
    </row>
    <row r="179" spans="1:9" ht="12.75">
      <c r="A179" s="53">
        <f t="shared" si="8"/>
        <v>167</v>
      </c>
      <c r="B179" s="159" t="s">
        <v>248</v>
      </c>
      <c r="C179" s="160" t="s">
        <v>435</v>
      </c>
      <c r="D179" s="160" t="s">
        <v>577</v>
      </c>
      <c r="E179" s="160" t="s">
        <v>232</v>
      </c>
      <c r="F179" s="140">
        <v>17400</v>
      </c>
      <c r="G179" s="140">
        <v>17400</v>
      </c>
      <c r="H179" s="142">
        <f t="shared" si="6"/>
        <v>17.4</v>
      </c>
      <c r="I179" s="140">
        <f t="shared" si="7"/>
        <v>17.4</v>
      </c>
    </row>
    <row r="180" spans="1:9" ht="12.75">
      <c r="A180" s="53">
        <f t="shared" si="8"/>
        <v>168</v>
      </c>
      <c r="B180" s="159" t="s">
        <v>880</v>
      </c>
      <c r="C180" s="160" t="s">
        <v>881</v>
      </c>
      <c r="D180" s="160" t="s">
        <v>524</v>
      </c>
      <c r="E180" s="160" t="s">
        <v>40</v>
      </c>
      <c r="F180" s="140">
        <v>3817100</v>
      </c>
      <c r="G180" s="140">
        <v>3817100</v>
      </c>
      <c r="H180" s="142">
        <f t="shared" si="6"/>
        <v>3817.1</v>
      </c>
      <c r="I180" s="140">
        <f t="shared" si="7"/>
        <v>3817.1</v>
      </c>
    </row>
    <row r="181" spans="1:9" ht="63.75">
      <c r="A181" s="53">
        <f t="shared" si="8"/>
        <v>169</v>
      </c>
      <c r="B181" s="159" t="s">
        <v>827</v>
      </c>
      <c r="C181" s="160" t="s">
        <v>881</v>
      </c>
      <c r="D181" s="160" t="s">
        <v>541</v>
      </c>
      <c r="E181" s="160" t="s">
        <v>40</v>
      </c>
      <c r="F181" s="140">
        <v>3817100</v>
      </c>
      <c r="G181" s="140">
        <v>3817100</v>
      </c>
      <c r="H181" s="142">
        <f t="shared" si="6"/>
        <v>3817.1</v>
      </c>
      <c r="I181" s="140">
        <f t="shared" si="7"/>
        <v>3817.1</v>
      </c>
    </row>
    <row r="182" spans="1:9" ht="38.25">
      <c r="A182" s="53">
        <f t="shared" si="8"/>
        <v>170</v>
      </c>
      <c r="B182" s="159" t="s">
        <v>882</v>
      </c>
      <c r="C182" s="160" t="s">
        <v>881</v>
      </c>
      <c r="D182" s="160" t="s">
        <v>883</v>
      </c>
      <c r="E182" s="160" t="s">
        <v>40</v>
      </c>
      <c r="F182" s="140">
        <v>3817100</v>
      </c>
      <c r="G182" s="140">
        <v>3817100</v>
      </c>
      <c r="H182" s="142">
        <f t="shared" si="6"/>
        <v>3817.1</v>
      </c>
      <c r="I182" s="140">
        <f t="shared" si="7"/>
        <v>3817.1</v>
      </c>
    </row>
    <row r="183" spans="1:9" ht="25.5">
      <c r="A183" s="53">
        <f t="shared" si="8"/>
        <v>171</v>
      </c>
      <c r="B183" s="159" t="s">
        <v>247</v>
      </c>
      <c r="C183" s="160" t="s">
        <v>881</v>
      </c>
      <c r="D183" s="160" t="s">
        <v>883</v>
      </c>
      <c r="E183" s="160" t="s">
        <v>231</v>
      </c>
      <c r="F183" s="140">
        <v>2558616</v>
      </c>
      <c r="G183" s="140">
        <v>2558616</v>
      </c>
      <c r="H183" s="142">
        <f t="shared" si="6"/>
        <v>2558.616</v>
      </c>
      <c r="I183" s="140">
        <f t="shared" si="7"/>
        <v>2558.616</v>
      </c>
    </row>
    <row r="184" spans="1:9" ht="25.5">
      <c r="A184" s="53">
        <f t="shared" si="8"/>
        <v>172</v>
      </c>
      <c r="B184" s="159" t="s">
        <v>241</v>
      </c>
      <c r="C184" s="160" t="s">
        <v>881</v>
      </c>
      <c r="D184" s="160" t="s">
        <v>883</v>
      </c>
      <c r="E184" s="160" t="s">
        <v>230</v>
      </c>
      <c r="F184" s="140">
        <v>1258484</v>
      </c>
      <c r="G184" s="140">
        <v>1258484</v>
      </c>
      <c r="H184" s="142">
        <f t="shared" si="6"/>
        <v>1258.484</v>
      </c>
      <c r="I184" s="140">
        <f t="shared" si="7"/>
        <v>1258.484</v>
      </c>
    </row>
    <row r="185" spans="1:9" ht="12.75">
      <c r="A185" s="53">
        <f t="shared" si="8"/>
        <v>173</v>
      </c>
      <c r="B185" s="159" t="s">
        <v>131</v>
      </c>
      <c r="C185" s="160" t="s">
        <v>108</v>
      </c>
      <c r="D185" s="160" t="s">
        <v>524</v>
      </c>
      <c r="E185" s="160" t="s">
        <v>40</v>
      </c>
      <c r="F185" s="140">
        <v>16169850</v>
      </c>
      <c r="G185" s="140">
        <v>16169850</v>
      </c>
      <c r="H185" s="142">
        <f t="shared" si="6"/>
        <v>16169.85</v>
      </c>
      <c r="I185" s="140">
        <f t="shared" si="7"/>
        <v>16169.85</v>
      </c>
    </row>
    <row r="186" spans="1:9" ht="51">
      <c r="A186" s="53">
        <f t="shared" si="8"/>
        <v>174</v>
      </c>
      <c r="B186" s="159" t="s">
        <v>1079</v>
      </c>
      <c r="C186" s="160" t="s">
        <v>108</v>
      </c>
      <c r="D186" s="160" t="s">
        <v>568</v>
      </c>
      <c r="E186" s="160" t="s">
        <v>40</v>
      </c>
      <c r="F186" s="140">
        <v>16169850</v>
      </c>
      <c r="G186" s="140">
        <v>16169850</v>
      </c>
      <c r="H186" s="142">
        <f t="shared" si="6"/>
        <v>16169.85</v>
      </c>
      <c r="I186" s="140">
        <f t="shared" si="7"/>
        <v>16169.85</v>
      </c>
    </row>
    <row r="187" spans="1:9" ht="25.5">
      <c r="A187" s="53">
        <f t="shared" si="8"/>
        <v>175</v>
      </c>
      <c r="B187" s="159" t="s">
        <v>1082</v>
      </c>
      <c r="C187" s="160" t="s">
        <v>108</v>
      </c>
      <c r="D187" s="160" t="s">
        <v>578</v>
      </c>
      <c r="E187" s="160" t="s">
        <v>40</v>
      </c>
      <c r="F187" s="140">
        <v>16169850</v>
      </c>
      <c r="G187" s="140">
        <v>16169850</v>
      </c>
      <c r="H187" s="142">
        <f t="shared" si="6"/>
        <v>16169.85</v>
      </c>
      <c r="I187" s="140">
        <f t="shared" si="7"/>
        <v>16169.85</v>
      </c>
    </row>
    <row r="188" spans="1:9" ht="25.5">
      <c r="A188" s="53">
        <f t="shared" si="8"/>
        <v>176</v>
      </c>
      <c r="B188" s="159" t="s">
        <v>270</v>
      </c>
      <c r="C188" s="160" t="s">
        <v>108</v>
      </c>
      <c r="D188" s="160" t="s">
        <v>579</v>
      </c>
      <c r="E188" s="160" t="s">
        <v>40</v>
      </c>
      <c r="F188" s="140">
        <v>16169850</v>
      </c>
      <c r="G188" s="140">
        <v>16169850</v>
      </c>
      <c r="H188" s="142">
        <f t="shared" si="6"/>
        <v>16169.85</v>
      </c>
      <c r="I188" s="140">
        <f t="shared" si="7"/>
        <v>16169.85</v>
      </c>
    </row>
    <row r="189" spans="1:9" ht="25.5">
      <c r="A189" s="53">
        <f t="shared" si="8"/>
        <v>177</v>
      </c>
      <c r="B189" s="159" t="s">
        <v>241</v>
      </c>
      <c r="C189" s="160" t="s">
        <v>108</v>
      </c>
      <c r="D189" s="160" t="s">
        <v>579</v>
      </c>
      <c r="E189" s="160" t="s">
        <v>230</v>
      </c>
      <c r="F189" s="140">
        <v>16169850</v>
      </c>
      <c r="G189" s="140">
        <v>16169850</v>
      </c>
      <c r="H189" s="142">
        <f t="shared" si="6"/>
        <v>16169.85</v>
      </c>
      <c r="I189" s="140">
        <f t="shared" si="7"/>
        <v>16169.85</v>
      </c>
    </row>
    <row r="190" spans="1:9" ht="12.75">
      <c r="A190" s="53">
        <f t="shared" si="8"/>
        <v>178</v>
      </c>
      <c r="B190" s="159" t="s">
        <v>132</v>
      </c>
      <c r="C190" s="160" t="s">
        <v>91</v>
      </c>
      <c r="D190" s="160" t="s">
        <v>524</v>
      </c>
      <c r="E190" s="160" t="s">
        <v>40</v>
      </c>
      <c r="F190" s="140">
        <v>1319000</v>
      </c>
      <c r="G190" s="140">
        <v>1319000</v>
      </c>
      <c r="H190" s="142">
        <f t="shared" si="6"/>
        <v>1319</v>
      </c>
      <c r="I190" s="140">
        <f t="shared" si="7"/>
        <v>1319</v>
      </c>
    </row>
    <row r="191" spans="1:9" ht="51">
      <c r="A191" s="53">
        <f t="shared" si="8"/>
        <v>179</v>
      </c>
      <c r="B191" s="159" t="s">
        <v>1085</v>
      </c>
      <c r="C191" s="160" t="s">
        <v>91</v>
      </c>
      <c r="D191" s="160" t="s">
        <v>582</v>
      </c>
      <c r="E191" s="160" t="s">
        <v>40</v>
      </c>
      <c r="F191" s="140">
        <v>1214000</v>
      </c>
      <c r="G191" s="140">
        <v>1214000</v>
      </c>
      <c r="H191" s="142">
        <f t="shared" si="6"/>
        <v>1214</v>
      </c>
      <c r="I191" s="140">
        <f t="shared" si="7"/>
        <v>1214</v>
      </c>
    </row>
    <row r="192" spans="1:9" ht="38.25">
      <c r="A192" s="53">
        <f t="shared" si="8"/>
        <v>180</v>
      </c>
      <c r="B192" s="159" t="s">
        <v>726</v>
      </c>
      <c r="C192" s="160" t="s">
        <v>91</v>
      </c>
      <c r="D192" s="160" t="s">
        <v>583</v>
      </c>
      <c r="E192" s="160" t="s">
        <v>40</v>
      </c>
      <c r="F192" s="140">
        <v>390000</v>
      </c>
      <c r="G192" s="140">
        <v>390000</v>
      </c>
      <c r="H192" s="142">
        <f t="shared" si="6"/>
        <v>390</v>
      </c>
      <c r="I192" s="140">
        <f t="shared" si="7"/>
        <v>390</v>
      </c>
    </row>
    <row r="193" spans="1:9" ht="38.25">
      <c r="A193" s="53">
        <f t="shared" si="8"/>
        <v>181</v>
      </c>
      <c r="B193" s="159" t="s">
        <v>271</v>
      </c>
      <c r="C193" s="160" t="s">
        <v>91</v>
      </c>
      <c r="D193" s="160" t="s">
        <v>584</v>
      </c>
      <c r="E193" s="160" t="s">
        <v>40</v>
      </c>
      <c r="F193" s="140">
        <v>390000</v>
      </c>
      <c r="G193" s="140">
        <v>390000</v>
      </c>
      <c r="H193" s="142">
        <f t="shared" si="6"/>
        <v>390</v>
      </c>
      <c r="I193" s="140">
        <f t="shared" si="7"/>
        <v>390</v>
      </c>
    </row>
    <row r="194" spans="1:9" ht="25.5">
      <c r="A194" s="53">
        <f t="shared" si="8"/>
        <v>182</v>
      </c>
      <c r="B194" s="159" t="s">
        <v>241</v>
      </c>
      <c r="C194" s="160" t="s">
        <v>91</v>
      </c>
      <c r="D194" s="160" t="s">
        <v>584</v>
      </c>
      <c r="E194" s="160" t="s">
        <v>230</v>
      </c>
      <c r="F194" s="140">
        <v>390000</v>
      </c>
      <c r="G194" s="140">
        <v>390000</v>
      </c>
      <c r="H194" s="142">
        <f t="shared" si="6"/>
        <v>390</v>
      </c>
      <c r="I194" s="140">
        <f t="shared" si="7"/>
        <v>390</v>
      </c>
    </row>
    <row r="195" spans="1:9" ht="25.5">
      <c r="A195" s="53">
        <f t="shared" si="8"/>
        <v>183</v>
      </c>
      <c r="B195" s="159" t="s">
        <v>272</v>
      </c>
      <c r="C195" s="160" t="s">
        <v>91</v>
      </c>
      <c r="D195" s="160" t="s">
        <v>585</v>
      </c>
      <c r="E195" s="160" t="s">
        <v>40</v>
      </c>
      <c r="F195" s="140">
        <v>824000</v>
      </c>
      <c r="G195" s="140">
        <v>824000</v>
      </c>
      <c r="H195" s="142">
        <f t="shared" si="6"/>
        <v>824</v>
      </c>
      <c r="I195" s="140">
        <f t="shared" si="7"/>
        <v>824</v>
      </c>
    </row>
    <row r="196" spans="1:9" ht="51">
      <c r="A196" s="53">
        <f t="shared" si="8"/>
        <v>184</v>
      </c>
      <c r="B196" s="159" t="s">
        <v>273</v>
      </c>
      <c r="C196" s="160" t="s">
        <v>91</v>
      </c>
      <c r="D196" s="160" t="s">
        <v>586</v>
      </c>
      <c r="E196" s="160" t="s">
        <v>40</v>
      </c>
      <c r="F196" s="140">
        <v>300000</v>
      </c>
      <c r="G196" s="140">
        <v>300000</v>
      </c>
      <c r="H196" s="142">
        <f t="shared" si="6"/>
        <v>300</v>
      </c>
      <c r="I196" s="140">
        <f t="shared" si="7"/>
        <v>300</v>
      </c>
    </row>
    <row r="197" spans="1:9" ht="51">
      <c r="A197" s="53">
        <f t="shared" si="8"/>
        <v>185</v>
      </c>
      <c r="B197" s="159" t="s">
        <v>799</v>
      </c>
      <c r="C197" s="160" t="s">
        <v>91</v>
      </c>
      <c r="D197" s="160" t="s">
        <v>586</v>
      </c>
      <c r="E197" s="160" t="s">
        <v>226</v>
      </c>
      <c r="F197" s="140">
        <v>300000</v>
      </c>
      <c r="G197" s="140">
        <v>300000</v>
      </c>
      <c r="H197" s="142">
        <f t="shared" si="6"/>
        <v>300</v>
      </c>
      <c r="I197" s="140">
        <f t="shared" si="7"/>
        <v>300</v>
      </c>
    </row>
    <row r="198" spans="1:9" ht="38.25">
      <c r="A198" s="53">
        <f t="shared" si="8"/>
        <v>186</v>
      </c>
      <c r="B198" s="159" t="s">
        <v>1122</v>
      </c>
      <c r="C198" s="160" t="s">
        <v>91</v>
      </c>
      <c r="D198" s="160" t="s">
        <v>587</v>
      </c>
      <c r="E198" s="160" t="s">
        <v>40</v>
      </c>
      <c r="F198" s="140">
        <v>120000</v>
      </c>
      <c r="G198" s="140">
        <v>120000</v>
      </c>
      <c r="H198" s="142">
        <f t="shared" si="6"/>
        <v>120</v>
      </c>
      <c r="I198" s="140">
        <f t="shared" si="7"/>
        <v>120</v>
      </c>
    </row>
    <row r="199" spans="1:9" ht="51">
      <c r="A199" s="53">
        <f t="shared" si="8"/>
        <v>187</v>
      </c>
      <c r="B199" s="159" t="s">
        <v>799</v>
      </c>
      <c r="C199" s="160" t="s">
        <v>91</v>
      </c>
      <c r="D199" s="160" t="s">
        <v>587</v>
      </c>
      <c r="E199" s="160" t="s">
        <v>226</v>
      </c>
      <c r="F199" s="140">
        <v>120000</v>
      </c>
      <c r="G199" s="140">
        <v>120000</v>
      </c>
      <c r="H199" s="142">
        <f t="shared" si="6"/>
        <v>120</v>
      </c>
      <c r="I199" s="140">
        <f t="shared" si="7"/>
        <v>120</v>
      </c>
    </row>
    <row r="200" spans="1:9" ht="25.5">
      <c r="A200" s="53">
        <f t="shared" si="8"/>
        <v>188</v>
      </c>
      <c r="B200" s="159" t="s">
        <v>275</v>
      </c>
      <c r="C200" s="160" t="s">
        <v>91</v>
      </c>
      <c r="D200" s="160" t="s">
        <v>588</v>
      </c>
      <c r="E200" s="160" t="s">
        <v>40</v>
      </c>
      <c r="F200" s="140">
        <v>50000</v>
      </c>
      <c r="G200" s="140">
        <v>50000</v>
      </c>
      <c r="H200" s="142">
        <f t="shared" si="6"/>
        <v>50</v>
      </c>
      <c r="I200" s="140">
        <f t="shared" si="7"/>
        <v>50</v>
      </c>
    </row>
    <row r="201" spans="1:9" ht="25.5">
      <c r="A201" s="53">
        <f t="shared" si="8"/>
        <v>189</v>
      </c>
      <c r="B201" s="159" t="s">
        <v>241</v>
      </c>
      <c r="C201" s="160" t="s">
        <v>91</v>
      </c>
      <c r="D201" s="160" t="s">
        <v>588</v>
      </c>
      <c r="E201" s="160" t="s">
        <v>230</v>
      </c>
      <c r="F201" s="140">
        <v>50000</v>
      </c>
      <c r="G201" s="140">
        <v>50000</v>
      </c>
      <c r="H201" s="142">
        <f t="shared" si="6"/>
        <v>50</v>
      </c>
      <c r="I201" s="140">
        <f t="shared" si="7"/>
        <v>50</v>
      </c>
    </row>
    <row r="202" spans="1:9" ht="76.5">
      <c r="A202" s="53">
        <f t="shared" si="8"/>
        <v>190</v>
      </c>
      <c r="B202" s="159" t="s">
        <v>436</v>
      </c>
      <c r="C202" s="160" t="s">
        <v>91</v>
      </c>
      <c r="D202" s="160" t="s">
        <v>589</v>
      </c>
      <c r="E202" s="160" t="s">
        <v>40</v>
      </c>
      <c r="F202" s="140">
        <v>14000</v>
      </c>
      <c r="G202" s="140">
        <v>14000</v>
      </c>
      <c r="H202" s="142">
        <f t="shared" si="6"/>
        <v>14</v>
      </c>
      <c r="I202" s="140">
        <f t="shared" si="7"/>
        <v>14</v>
      </c>
    </row>
    <row r="203" spans="1:9" ht="25.5">
      <c r="A203" s="53">
        <f t="shared" si="8"/>
        <v>191</v>
      </c>
      <c r="B203" s="159" t="s">
        <v>241</v>
      </c>
      <c r="C203" s="160" t="s">
        <v>91</v>
      </c>
      <c r="D203" s="160" t="s">
        <v>589</v>
      </c>
      <c r="E203" s="160" t="s">
        <v>230</v>
      </c>
      <c r="F203" s="140">
        <v>14000</v>
      </c>
      <c r="G203" s="140">
        <v>14000</v>
      </c>
      <c r="H203" s="142">
        <f t="shared" si="6"/>
        <v>14</v>
      </c>
      <c r="I203" s="140">
        <f t="shared" si="7"/>
        <v>14</v>
      </c>
    </row>
    <row r="204" spans="1:9" ht="63.75">
      <c r="A204" s="53">
        <f t="shared" si="8"/>
        <v>192</v>
      </c>
      <c r="B204" s="159" t="s">
        <v>688</v>
      </c>
      <c r="C204" s="160" t="s">
        <v>91</v>
      </c>
      <c r="D204" s="160" t="s">
        <v>591</v>
      </c>
      <c r="E204" s="160" t="s">
        <v>40</v>
      </c>
      <c r="F204" s="140">
        <v>300000</v>
      </c>
      <c r="G204" s="140">
        <v>300000</v>
      </c>
      <c r="H204" s="142">
        <f t="shared" si="6"/>
        <v>300</v>
      </c>
      <c r="I204" s="140">
        <f t="shared" si="7"/>
        <v>300</v>
      </c>
    </row>
    <row r="205" spans="1:9" ht="51">
      <c r="A205" s="53">
        <f t="shared" si="8"/>
        <v>193</v>
      </c>
      <c r="B205" s="159" t="s">
        <v>799</v>
      </c>
      <c r="C205" s="160" t="s">
        <v>91</v>
      </c>
      <c r="D205" s="160" t="s">
        <v>591</v>
      </c>
      <c r="E205" s="160" t="s">
        <v>226</v>
      </c>
      <c r="F205" s="140">
        <v>300000</v>
      </c>
      <c r="G205" s="140">
        <v>300000</v>
      </c>
      <c r="H205" s="142">
        <f t="shared" si="6"/>
        <v>300</v>
      </c>
      <c r="I205" s="140">
        <f t="shared" si="7"/>
        <v>300</v>
      </c>
    </row>
    <row r="206" spans="1:9" ht="38.25">
      <c r="A206" s="53">
        <f t="shared" si="8"/>
        <v>194</v>
      </c>
      <c r="B206" s="159" t="s">
        <v>274</v>
      </c>
      <c r="C206" s="160" t="s">
        <v>91</v>
      </c>
      <c r="D206" s="160" t="s">
        <v>592</v>
      </c>
      <c r="E206" s="160" t="s">
        <v>40</v>
      </c>
      <c r="F206" s="140">
        <v>40000</v>
      </c>
      <c r="G206" s="140">
        <v>40000</v>
      </c>
      <c r="H206" s="142">
        <f aca="true" t="shared" si="9" ref="H206:H269">F206/1000</f>
        <v>40</v>
      </c>
      <c r="I206" s="140">
        <f aca="true" t="shared" si="10" ref="I206:I269">G206/1000</f>
        <v>40</v>
      </c>
    </row>
    <row r="207" spans="1:9" ht="25.5">
      <c r="A207" s="53">
        <f aca="true" t="shared" si="11" ref="A207:A270">1+A206</f>
        <v>195</v>
      </c>
      <c r="B207" s="159" t="s">
        <v>241</v>
      </c>
      <c r="C207" s="160" t="s">
        <v>91</v>
      </c>
      <c r="D207" s="160" t="s">
        <v>592</v>
      </c>
      <c r="E207" s="160" t="s">
        <v>230</v>
      </c>
      <c r="F207" s="140">
        <v>40000</v>
      </c>
      <c r="G207" s="140">
        <v>40000</v>
      </c>
      <c r="H207" s="142">
        <f t="shared" si="9"/>
        <v>40</v>
      </c>
      <c r="I207" s="140">
        <f t="shared" si="10"/>
        <v>40</v>
      </c>
    </row>
    <row r="208" spans="1:9" ht="51">
      <c r="A208" s="53">
        <f t="shared" si="11"/>
        <v>196</v>
      </c>
      <c r="B208" s="159" t="s">
        <v>1079</v>
      </c>
      <c r="C208" s="160" t="s">
        <v>91</v>
      </c>
      <c r="D208" s="160" t="s">
        <v>568</v>
      </c>
      <c r="E208" s="160" t="s">
        <v>40</v>
      </c>
      <c r="F208" s="140">
        <v>105000</v>
      </c>
      <c r="G208" s="140">
        <v>105000</v>
      </c>
      <c r="H208" s="142">
        <f t="shared" si="9"/>
        <v>105</v>
      </c>
      <c r="I208" s="140">
        <f t="shared" si="10"/>
        <v>105</v>
      </c>
    </row>
    <row r="209" spans="1:9" ht="63.75">
      <c r="A209" s="53">
        <f t="shared" si="11"/>
        <v>197</v>
      </c>
      <c r="B209" s="159" t="s">
        <v>1086</v>
      </c>
      <c r="C209" s="160" t="s">
        <v>91</v>
      </c>
      <c r="D209" s="160" t="s">
        <v>593</v>
      </c>
      <c r="E209" s="160" t="s">
        <v>40</v>
      </c>
      <c r="F209" s="140">
        <v>105000</v>
      </c>
      <c r="G209" s="140">
        <v>105000</v>
      </c>
      <c r="H209" s="142">
        <f t="shared" si="9"/>
        <v>105</v>
      </c>
      <c r="I209" s="140">
        <f t="shared" si="10"/>
        <v>105</v>
      </c>
    </row>
    <row r="210" spans="1:9" ht="25.5">
      <c r="A210" s="53">
        <f t="shared" si="11"/>
        <v>198</v>
      </c>
      <c r="B210" s="159" t="s">
        <v>276</v>
      </c>
      <c r="C210" s="160" t="s">
        <v>91</v>
      </c>
      <c r="D210" s="160" t="s">
        <v>594</v>
      </c>
      <c r="E210" s="160" t="s">
        <v>40</v>
      </c>
      <c r="F210" s="140">
        <v>5000</v>
      </c>
      <c r="G210" s="140">
        <v>5000</v>
      </c>
      <c r="H210" s="142">
        <f t="shared" si="9"/>
        <v>5</v>
      </c>
      <c r="I210" s="140">
        <f t="shared" si="10"/>
        <v>5</v>
      </c>
    </row>
    <row r="211" spans="1:9" ht="25.5">
      <c r="A211" s="53">
        <f t="shared" si="11"/>
        <v>199</v>
      </c>
      <c r="B211" s="159" t="s">
        <v>241</v>
      </c>
      <c r="C211" s="160" t="s">
        <v>91</v>
      </c>
      <c r="D211" s="160" t="s">
        <v>594</v>
      </c>
      <c r="E211" s="160" t="s">
        <v>230</v>
      </c>
      <c r="F211" s="140">
        <v>5000</v>
      </c>
      <c r="G211" s="140">
        <v>5000</v>
      </c>
      <c r="H211" s="142">
        <f t="shared" si="9"/>
        <v>5</v>
      </c>
      <c r="I211" s="140">
        <f t="shared" si="10"/>
        <v>5</v>
      </c>
    </row>
    <row r="212" spans="1:9" ht="25.5">
      <c r="A212" s="53">
        <f t="shared" si="11"/>
        <v>200</v>
      </c>
      <c r="B212" s="159" t="s">
        <v>277</v>
      </c>
      <c r="C212" s="160" t="s">
        <v>91</v>
      </c>
      <c r="D212" s="160" t="s">
        <v>595</v>
      </c>
      <c r="E212" s="160" t="s">
        <v>40</v>
      </c>
      <c r="F212" s="140">
        <v>50000</v>
      </c>
      <c r="G212" s="140">
        <v>50000</v>
      </c>
      <c r="H212" s="142">
        <f t="shared" si="9"/>
        <v>50</v>
      </c>
      <c r="I212" s="140">
        <f t="shared" si="10"/>
        <v>50</v>
      </c>
    </row>
    <row r="213" spans="1:9" ht="25.5">
      <c r="A213" s="53">
        <f t="shared" si="11"/>
        <v>201</v>
      </c>
      <c r="B213" s="159" t="s">
        <v>241</v>
      </c>
      <c r="C213" s="160" t="s">
        <v>91</v>
      </c>
      <c r="D213" s="160" t="s">
        <v>595</v>
      </c>
      <c r="E213" s="160" t="s">
        <v>230</v>
      </c>
      <c r="F213" s="140">
        <v>50000</v>
      </c>
      <c r="G213" s="140">
        <v>50000</v>
      </c>
      <c r="H213" s="142">
        <f t="shared" si="9"/>
        <v>50</v>
      </c>
      <c r="I213" s="140">
        <f t="shared" si="10"/>
        <v>50</v>
      </c>
    </row>
    <row r="214" spans="1:9" ht="25.5">
      <c r="A214" s="53">
        <f t="shared" si="11"/>
        <v>202</v>
      </c>
      <c r="B214" s="159" t="s">
        <v>1087</v>
      </c>
      <c r="C214" s="160" t="s">
        <v>91</v>
      </c>
      <c r="D214" s="160" t="s">
        <v>727</v>
      </c>
      <c r="E214" s="160" t="s">
        <v>40</v>
      </c>
      <c r="F214" s="140">
        <v>50000</v>
      </c>
      <c r="G214" s="140">
        <v>50000</v>
      </c>
      <c r="H214" s="142">
        <f t="shared" si="9"/>
        <v>50</v>
      </c>
      <c r="I214" s="140">
        <f t="shared" si="10"/>
        <v>50</v>
      </c>
    </row>
    <row r="215" spans="1:9" ht="25.5">
      <c r="A215" s="53">
        <f t="shared" si="11"/>
        <v>203</v>
      </c>
      <c r="B215" s="159" t="s">
        <v>241</v>
      </c>
      <c r="C215" s="160" t="s">
        <v>91</v>
      </c>
      <c r="D215" s="160" t="s">
        <v>727</v>
      </c>
      <c r="E215" s="160" t="s">
        <v>230</v>
      </c>
      <c r="F215" s="140">
        <v>50000</v>
      </c>
      <c r="G215" s="140">
        <v>50000</v>
      </c>
      <c r="H215" s="142">
        <f t="shared" si="9"/>
        <v>50</v>
      </c>
      <c r="I215" s="140">
        <f t="shared" si="10"/>
        <v>50</v>
      </c>
    </row>
    <row r="216" spans="1:9" ht="12.75">
      <c r="A216" s="53">
        <f t="shared" si="11"/>
        <v>204</v>
      </c>
      <c r="B216" s="159" t="s">
        <v>133</v>
      </c>
      <c r="C216" s="160" t="s">
        <v>92</v>
      </c>
      <c r="D216" s="160" t="s">
        <v>524</v>
      </c>
      <c r="E216" s="160" t="s">
        <v>40</v>
      </c>
      <c r="F216" s="140">
        <v>8586700</v>
      </c>
      <c r="G216" s="140">
        <v>8586700</v>
      </c>
      <c r="H216" s="142">
        <f t="shared" si="9"/>
        <v>8586.7</v>
      </c>
      <c r="I216" s="140">
        <f t="shared" si="10"/>
        <v>8586.7</v>
      </c>
    </row>
    <row r="217" spans="1:9" ht="12.75">
      <c r="A217" s="53">
        <f t="shared" si="11"/>
        <v>205</v>
      </c>
      <c r="B217" s="159" t="s">
        <v>1088</v>
      </c>
      <c r="C217" s="160" t="s">
        <v>1013</v>
      </c>
      <c r="D217" s="160" t="s">
        <v>524</v>
      </c>
      <c r="E217" s="160" t="s">
        <v>40</v>
      </c>
      <c r="F217" s="140">
        <v>8559700</v>
      </c>
      <c r="G217" s="140">
        <v>8559700</v>
      </c>
      <c r="H217" s="142">
        <f t="shared" si="9"/>
        <v>8559.7</v>
      </c>
      <c r="I217" s="140">
        <f t="shared" si="10"/>
        <v>8559.7</v>
      </c>
    </row>
    <row r="218" spans="1:9" ht="51">
      <c r="A218" s="53">
        <f t="shared" si="11"/>
        <v>206</v>
      </c>
      <c r="B218" s="159" t="s">
        <v>1079</v>
      </c>
      <c r="C218" s="160" t="s">
        <v>1013</v>
      </c>
      <c r="D218" s="160" t="s">
        <v>568</v>
      </c>
      <c r="E218" s="160" t="s">
        <v>40</v>
      </c>
      <c r="F218" s="140">
        <v>8559700</v>
      </c>
      <c r="G218" s="140">
        <v>8559700</v>
      </c>
      <c r="H218" s="142">
        <f t="shared" si="9"/>
        <v>8559.7</v>
      </c>
      <c r="I218" s="140">
        <f t="shared" si="10"/>
        <v>8559.7</v>
      </c>
    </row>
    <row r="219" spans="1:9" ht="25.5">
      <c r="A219" s="53">
        <f t="shared" si="11"/>
        <v>207</v>
      </c>
      <c r="B219" s="159" t="s">
        <v>1089</v>
      </c>
      <c r="C219" s="160" t="s">
        <v>1013</v>
      </c>
      <c r="D219" s="160" t="s">
        <v>1015</v>
      </c>
      <c r="E219" s="160" t="s">
        <v>40</v>
      </c>
      <c r="F219" s="140">
        <v>8559700</v>
      </c>
      <c r="G219" s="140">
        <v>8559700</v>
      </c>
      <c r="H219" s="142">
        <f t="shared" si="9"/>
        <v>8559.7</v>
      </c>
      <c r="I219" s="140">
        <f t="shared" si="10"/>
        <v>8559.7</v>
      </c>
    </row>
    <row r="220" spans="1:9" ht="25.5">
      <c r="A220" s="53">
        <f t="shared" si="11"/>
        <v>208</v>
      </c>
      <c r="B220" s="159" t="s">
        <v>887</v>
      </c>
      <c r="C220" s="160" t="s">
        <v>1013</v>
      </c>
      <c r="D220" s="160" t="s">
        <v>1019</v>
      </c>
      <c r="E220" s="160" t="s">
        <v>40</v>
      </c>
      <c r="F220" s="140">
        <v>8559700</v>
      </c>
      <c r="G220" s="140">
        <v>8559700</v>
      </c>
      <c r="H220" s="142">
        <f t="shared" si="9"/>
        <v>8559.7</v>
      </c>
      <c r="I220" s="140">
        <f t="shared" si="10"/>
        <v>8559.7</v>
      </c>
    </row>
    <row r="221" spans="1:9" ht="25.5">
      <c r="A221" s="53">
        <f t="shared" si="11"/>
        <v>209</v>
      </c>
      <c r="B221" s="159" t="s">
        <v>241</v>
      </c>
      <c r="C221" s="160" t="s">
        <v>1013</v>
      </c>
      <c r="D221" s="160" t="s">
        <v>1019</v>
      </c>
      <c r="E221" s="160" t="s">
        <v>230</v>
      </c>
      <c r="F221" s="140">
        <v>8559700</v>
      </c>
      <c r="G221" s="140">
        <v>8559700</v>
      </c>
      <c r="H221" s="142">
        <f t="shared" si="9"/>
        <v>8559.7</v>
      </c>
      <c r="I221" s="140">
        <f t="shared" si="10"/>
        <v>8559.7</v>
      </c>
    </row>
    <row r="222" spans="1:9" ht="25.5">
      <c r="A222" s="53">
        <f t="shared" si="11"/>
        <v>210</v>
      </c>
      <c r="B222" s="159" t="s">
        <v>135</v>
      </c>
      <c r="C222" s="160" t="s">
        <v>197</v>
      </c>
      <c r="D222" s="160" t="s">
        <v>524</v>
      </c>
      <c r="E222" s="160" t="s">
        <v>40</v>
      </c>
      <c r="F222" s="140">
        <v>27000</v>
      </c>
      <c r="G222" s="140">
        <v>27000</v>
      </c>
      <c r="H222" s="142">
        <f t="shared" si="9"/>
        <v>27</v>
      </c>
      <c r="I222" s="140">
        <f t="shared" si="10"/>
        <v>27</v>
      </c>
    </row>
    <row r="223" spans="1:9" ht="51">
      <c r="A223" s="53">
        <f t="shared" si="11"/>
        <v>211</v>
      </c>
      <c r="B223" s="159" t="s">
        <v>1079</v>
      </c>
      <c r="C223" s="160" t="s">
        <v>197</v>
      </c>
      <c r="D223" s="160" t="s">
        <v>568</v>
      </c>
      <c r="E223" s="160" t="s">
        <v>40</v>
      </c>
      <c r="F223" s="140">
        <v>27000</v>
      </c>
      <c r="G223" s="140">
        <v>27000</v>
      </c>
      <c r="H223" s="142">
        <f t="shared" si="9"/>
        <v>27</v>
      </c>
      <c r="I223" s="140">
        <f t="shared" si="10"/>
        <v>27</v>
      </c>
    </row>
    <row r="224" spans="1:9" ht="38.25">
      <c r="A224" s="53">
        <f t="shared" si="11"/>
        <v>212</v>
      </c>
      <c r="B224" s="159" t="s">
        <v>1091</v>
      </c>
      <c r="C224" s="160" t="s">
        <v>197</v>
      </c>
      <c r="D224" s="160" t="s">
        <v>597</v>
      </c>
      <c r="E224" s="160" t="s">
        <v>40</v>
      </c>
      <c r="F224" s="140">
        <v>27000</v>
      </c>
      <c r="G224" s="140">
        <v>27000</v>
      </c>
      <c r="H224" s="142">
        <f t="shared" si="9"/>
        <v>27</v>
      </c>
      <c r="I224" s="140">
        <f t="shared" si="10"/>
        <v>27</v>
      </c>
    </row>
    <row r="225" spans="1:9" ht="89.25">
      <c r="A225" s="53">
        <f t="shared" si="11"/>
        <v>213</v>
      </c>
      <c r="B225" s="159" t="s">
        <v>912</v>
      </c>
      <c r="C225" s="160" t="s">
        <v>197</v>
      </c>
      <c r="D225" s="160" t="s">
        <v>598</v>
      </c>
      <c r="E225" s="160" t="s">
        <v>40</v>
      </c>
      <c r="F225" s="140">
        <v>27000</v>
      </c>
      <c r="G225" s="140">
        <v>27000</v>
      </c>
      <c r="H225" s="142">
        <f t="shared" si="9"/>
        <v>27</v>
      </c>
      <c r="I225" s="140">
        <f t="shared" si="10"/>
        <v>27</v>
      </c>
    </row>
    <row r="226" spans="1:9" ht="51">
      <c r="A226" s="53">
        <f t="shared" si="11"/>
        <v>214</v>
      </c>
      <c r="B226" s="159" t="s">
        <v>799</v>
      </c>
      <c r="C226" s="160" t="s">
        <v>197</v>
      </c>
      <c r="D226" s="160" t="s">
        <v>598</v>
      </c>
      <c r="E226" s="160" t="s">
        <v>226</v>
      </c>
      <c r="F226" s="140">
        <v>27000</v>
      </c>
      <c r="G226" s="140">
        <v>27000</v>
      </c>
      <c r="H226" s="142">
        <f t="shared" si="9"/>
        <v>27</v>
      </c>
      <c r="I226" s="140">
        <f t="shared" si="10"/>
        <v>27</v>
      </c>
    </row>
    <row r="227" spans="1:9" ht="12.75">
      <c r="A227" s="53">
        <f t="shared" si="11"/>
        <v>215</v>
      </c>
      <c r="B227" s="159" t="s">
        <v>836</v>
      </c>
      <c r="C227" s="160" t="s">
        <v>801</v>
      </c>
      <c r="D227" s="160" t="s">
        <v>524</v>
      </c>
      <c r="E227" s="160" t="s">
        <v>40</v>
      </c>
      <c r="F227" s="140">
        <v>1883350</v>
      </c>
      <c r="G227" s="140">
        <v>1883350</v>
      </c>
      <c r="H227" s="142">
        <f t="shared" si="9"/>
        <v>1883.35</v>
      </c>
      <c r="I227" s="140">
        <f t="shared" si="10"/>
        <v>1883.35</v>
      </c>
    </row>
    <row r="228" spans="1:9" ht="25.5">
      <c r="A228" s="53">
        <f t="shared" si="11"/>
        <v>216</v>
      </c>
      <c r="B228" s="159" t="s">
        <v>837</v>
      </c>
      <c r="C228" s="160" t="s">
        <v>803</v>
      </c>
      <c r="D228" s="160" t="s">
        <v>524</v>
      </c>
      <c r="E228" s="160" t="s">
        <v>40</v>
      </c>
      <c r="F228" s="140">
        <v>1883350</v>
      </c>
      <c r="G228" s="140">
        <v>1883350</v>
      </c>
      <c r="H228" s="142">
        <f t="shared" si="9"/>
        <v>1883.35</v>
      </c>
      <c r="I228" s="140">
        <f t="shared" si="10"/>
        <v>1883.35</v>
      </c>
    </row>
    <row r="229" spans="1:9" ht="51">
      <c r="A229" s="53">
        <f t="shared" si="11"/>
        <v>217</v>
      </c>
      <c r="B229" s="159" t="s">
        <v>1079</v>
      </c>
      <c r="C229" s="160" t="s">
        <v>803</v>
      </c>
      <c r="D229" s="160" t="s">
        <v>568</v>
      </c>
      <c r="E229" s="160" t="s">
        <v>40</v>
      </c>
      <c r="F229" s="140">
        <v>1883350</v>
      </c>
      <c r="G229" s="140">
        <v>1883350</v>
      </c>
      <c r="H229" s="142">
        <f t="shared" si="9"/>
        <v>1883.35</v>
      </c>
      <c r="I229" s="140">
        <f t="shared" si="10"/>
        <v>1883.35</v>
      </c>
    </row>
    <row r="230" spans="1:9" ht="12.75">
      <c r="A230" s="53">
        <f t="shared" si="11"/>
        <v>218</v>
      </c>
      <c r="B230" s="159" t="s">
        <v>888</v>
      </c>
      <c r="C230" s="160" t="s">
        <v>803</v>
      </c>
      <c r="D230" s="160" t="s">
        <v>804</v>
      </c>
      <c r="E230" s="160" t="s">
        <v>40</v>
      </c>
      <c r="F230" s="140">
        <v>1883350</v>
      </c>
      <c r="G230" s="140">
        <v>1883350</v>
      </c>
      <c r="H230" s="142">
        <f t="shared" si="9"/>
        <v>1883.35</v>
      </c>
      <c r="I230" s="140">
        <f t="shared" si="10"/>
        <v>1883.35</v>
      </c>
    </row>
    <row r="231" spans="1:9" ht="25.5">
      <c r="A231" s="53">
        <f t="shared" si="11"/>
        <v>219</v>
      </c>
      <c r="B231" s="159" t="s">
        <v>838</v>
      </c>
      <c r="C231" s="160" t="s">
        <v>803</v>
      </c>
      <c r="D231" s="160" t="s">
        <v>819</v>
      </c>
      <c r="E231" s="160" t="s">
        <v>40</v>
      </c>
      <c r="F231" s="140">
        <v>300000</v>
      </c>
      <c r="G231" s="140">
        <v>300000</v>
      </c>
      <c r="H231" s="142">
        <f t="shared" si="9"/>
        <v>300</v>
      </c>
      <c r="I231" s="140">
        <f t="shared" si="10"/>
        <v>300</v>
      </c>
    </row>
    <row r="232" spans="1:9" ht="25.5">
      <c r="A232" s="53">
        <f t="shared" si="11"/>
        <v>220</v>
      </c>
      <c r="B232" s="159" t="s">
        <v>241</v>
      </c>
      <c r="C232" s="160" t="s">
        <v>803</v>
      </c>
      <c r="D232" s="160" t="s">
        <v>819</v>
      </c>
      <c r="E232" s="160" t="s">
        <v>230</v>
      </c>
      <c r="F232" s="140">
        <v>300000</v>
      </c>
      <c r="G232" s="140">
        <v>300000</v>
      </c>
      <c r="H232" s="142">
        <f t="shared" si="9"/>
        <v>300</v>
      </c>
      <c r="I232" s="140">
        <f t="shared" si="10"/>
        <v>300</v>
      </c>
    </row>
    <row r="233" spans="1:9" ht="38.25">
      <c r="A233" s="53">
        <f t="shared" si="11"/>
        <v>221</v>
      </c>
      <c r="B233" s="159" t="s">
        <v>839</v>
      </c>
      <c r="C233" s="160" t="s">
        <v>803</v>
      </c>
      <c r="D233" s="160" t="s">
        <v>821</v>
      </c>
      <c r="E233" s="160" t="s">
        <v>40</v>
      </c>
      <c r="F233" s="140">
        <v>1583350</v>
      </c>
      <c r="G233" s="140">
        <v>1583350</v>
      </c>
      <c r="H233" s="142">
        <f t="shared" si="9"/>
        <v>1583.35</v>
      </c>
      <c r="I233" s="140">
        <f t="shared" si="10"/>
        <v>1583.35</v>
      </c>
    </row>
    <row r="234" spans="1:9" ht="25.5">
      <c r="A234" s="53">
        <f t="shared" si="11"/>
        <v>222</v>
      </c>
      <c r="B234" s="159" t="s">
        <v>241</v>
      </c>
      <c r="C234" s="160" t="s">
        <v>803</v>
      </c>
      <c r="D234" s="160" t="s">
        <v>821</v>
      </c>
      <c r="E234" s="160" t="s">
        <v>230</v>
      </c>
      <c r="F234" s="140">
        <v>1583350</v>
      </c>
      <c r="G234" s="140">
        <v>1583350</v>
      </c>
      <c r="H234" s="142">
        <f t="shared" si="9"/>
        <v>1583.35</v>
      </c>
      <c r="I234" s="140">
        <f t="shared" si="10"/>
        <v>1583.35</v>
      </c>
    </row>
    <row r="235" spans="1:9" ht="12.75">
      <c r="A235" s="53">
        <f t="shared" si="11"/>
        <v>223</v>
      </c>
      <c r="B235" s="159" t="s">
        <v>136</v>
      </c>
      <c r="C235" s="160" t="s">
        <v>93</v>
      </c>
      <c r="D235" s="160" t="s">
        <v>524</v>
      </c>
      <c r="E235" s="160" t="s">
        <v>40</v>
      </c>
      <c r="F235" s="140">
        <v>863940581.52</v>
      </c>
      <c r="G235" s="140">
        <v>866485581.52</v>
      </c>
      <c r="H235" s="142">
        <f t="shared" si="9"/>
        <v>863940.58152</v>
      </c>
      <c r="I235" s="140">
        <f t="shared" si="10"/>
        <v>866485.58152</v>
      </c>
    </row>
    <row r="236" spans="1:9" ht="12.75">
      <c r="A236" s="53">
        <f t="shared" si="11"/>
        <v>224</v>
      </c>
      <c r="B236" s="159" t="s">
        <v>137</v>
      </c>
      <c r="C236" s="160" t="s">
        <v>94</v>
      </c>
      <c r="D236" s="160" t="s">
        <v>524</v>
      </c>
      <c r="E236" s="160" t="s">
        <v>40</v>
      </c>
      <c r="F236" s="140">
        <v>364555875.02</v>
      </c>
      <c r="G236" s="140">
        <v>365708925.02</v>
      </c>
      <c r="H236" s="142">
        <f t="shared" si="9"/>
        <v>364555.87502</v>
      </c>
      <c r="I236" s="140">
        <f t="shared" si="10"/>
        <v>365708.92501999997</v>
      </c>
    </row>
    <row r="237" spans="1:9" ht="51">
      <c r="A237" s="53">
        <f t="shared" si="11"/>
        <v>225</v>
      </c>
      <c r="B237" s="159" t="s">
        <v>840</v>
      </c>
      <c r="C237" s="160" t="s">
        <v>94</v>
      </c>
      <c r="D237" s="160" t="s">
        <v>615</v>
      </c>
      <c r="E237" s="160" t="s">
        <v>40</v>
      </c>
      <c r="F237" s="140">
        <v>364555875.02</v>
      </c>
      <c r="G237" s="140">
        <v>365708925.02</v>
      </c>
      <c r="H237" s="142">
        <f t="shared" si="9"/>
        <v>364555.87502</v>
      </c>
      <c r="I237" s="140">
        <f t="shared" si="10"/>
        <v>365708.92501999997</v>
      </c>
    </row>
    <row r="238" spans="1:9" ht="38.25">
      <c r="A238" s="53">
        <f t="shared" si="11"/>
        <v>226</v>
      </c>
      <c r="B238" s="159" t="s">
        <v>439</v>
      </c>
      <c r="C238" s="160" t="s">
        <v>94</v>
      </c>
      <c r="D238" s="160" t="s">
        <v>616</v>
      </c>
      <c r="E238" s="160" t="s">
        <v>40</v>
      </c>
      <c r="F238" s="140">
        <v>364555875.02</v>
      </c>
      <c r="G238" s="140">
        <v>365708925.02</v>
      </c>
      <c r="H238" s="142">
        <f t="shared" si="9"/>
        <v>364555.87502</v>
      </c>
      <c r="I238" s="140">
        <f t="shared" si="10"/>
        <v>365708.92501999997</v>
      </c>
    </row>
    <row r="239" spans="1:9" ht="76.5">
      <c r="A239" s="53">
        <f t="shared" si="11"/>
        <v>227</v>
      </c>
      <c r="B239" s="159" t="s">
        <v>291</v>
      </c>
      <c r="C239" s="160" t="s">
        <v>94</v>
      </c>
      <c r="D239" s="160" t="s">
        <v>617</v>
      </c>
      <c r="E239" s="160" t="s">
        <v>40</v>
      </c>
      <c r="F239" s="140">
        <v>94385628.35</v>
      </c>
      <c r="G239" s="140">
        <v>94385628.35</v>
      </c>
      <c r="H239" s="142">
        <f t="shared" si="9"/>
        <v>94385.62835</v>
      </c>
      <c r="I239" s="140">
        <f t="shared" si="10"/>
        <v>94385.62835</v>
      </c>
    </row>
    <row r="240" spans="1:9" ht="25.5">
      <c r="A240" s="53">
        <f t="shared" si="11"/>
        <v>228</v>
      </c>
      <c r="B240" s="159" t="s">
        <v>247</v>
      </c>
      <c r="C240" s="160" t="s">
        <v>94</v>
      </c>
      <c r="D240" s="160" t="s">
        <v>617</v>
      </c>
      <c r="E240" s="160" t="s">
        <v>231</v>
      </c>
      <c r="F240" s="140">
        <v>94385628.35</v>
      </c>
      <c r="G240" s="140">
        <v>94385628.35</v>
      </c>
      <c r="H240" s="142">
        <f t="shared" si="9"/>
        <v>94385.62835</v>
      </c>
      <c r="I240" s="140">
        <f t="shared" si="10"/>
        <v>94385.62835</v>
      </c>
    </row>
    <row r="241" spans="1:9" ht="114.75">
      <c r="A241" s="53">
        <f t="shared" si="11"/>
        <v>229</v>
      </c>
      <c r="B241" s="159" t="s">
        <v>292</v>
      </c>
      <c r="C241" s="160" t="s">
        <v>94</v>
      </c>
      <c r="D241" s="160" t="s">
        <v>618</v>
      </c>
      <c r="E241" s="160" t="s">
        <v>40</v>
      </c>
      <c r="F241" s="140">
        <v>3751144.86</v>
      </c>
      <c r="G241" s="140">
        <v>3751144.86</v>
      </c>
      <c r="H241" s="142">
        <f t="shared" si="9"/>
        <v>3751.14486</v>
      </c>
      <c r="I241" s="140">
        <f t="shared" si="10"/>
        <v>3751.14486</v>
      </c>
    </row>
    <row r="242" spans="1:9" ht="25.5">
      <c r="A242" s="53">
        <f t="shared" si="11"/>
        <v>230</v>
      </c>
      <c r="B242" s="159" t="s">
        <v>241</v>
      </c>
      <c r="C242" s="160" t="s">
        <v>94</v>
      </c>
      <c r="D242" s="160" t="s">
        <v>618</v>
      </c>
      <c r="E242" s="160" t="s">
        <v>230</v>
      </c>
      <c r="F242" s="140">
        <v>3751144.86</v>
      </c>
      <c r="G242" s="140">
        <v>3751144.86</v>
      </c>
      <c r="H242" s="142">
        <f t="shared" si="9"/>
        <v>3751.14486</v>
      </c>
      <c r="I242" s="140">
        <f t="shared" si="10"/>
        <v>3751.14486</v>
      </c>
    </row>
    <row r="243" spans="1:9" ht="51">
      <c r="A243" s="53">
        <f t="shared" si="11"/>
        <v>231</v>
      </c>
      <c r="B243" s="159" t="s">
        <v>293</v>
      </c>
      <c r="C243" s="160" t="s">
        <v>94</v>
      </c>
      <c r="D243" s="160" t="s">
        <v>619</v>
      </c>
      <c r="E243" s="160" t="s">
        <v>40</v>
      </c>
      <c r="F243" s="140">
        <v>47549954.16</v>
      </c>
      <c r="G243" s="140">
        <v>47549954.16</v>
      </c>
      <c r="H243" s="142">
        <f t="shared" si="9"/>
        <v>47549.954159999994</v>
      </c>
      <c r="I243" s="140">
        <f t="shared" si="10"/>
        <v>47549.954159999994</v>
      </c>
    </row>
    <row r="244" spans="1:9" ht="25.5">
      <c r="A244" s="53">
        <f t="shared" si="11"/>
        <v>232</v>
      </c>
      <c r="B244" s="159" t="s">
        <v>247</v>
      </c>
      <c r="C244" s="160" t="s">
        <v>94</v>
      </c>
      <c r="D244" s="160" t="s">
        <v>619</v>
      </c>
      <c r="E244" s="160" t="s">
        <v>231</v>
      </c>
      <c r="F244" s="140">
        <v>36480</v>
      </c>
      <c r="G244" s="140">
        <v>36480</v>
      </c>
      <c r="H244" s="142">
        <f t="shared" si="9"/>
        <v>36.48</v>
      </c>
      <c r="I244" s="140">
        <f t="shared" si="10"/>
        <v>36.48</v>
      </c>
    </row>
    <row r="245" spans="1:9" ht="25.5">
      <c r="A245" s="53">
        <f t="shared" si="11"/>
        <v>233</v>
      </c>
      <c r="B245" s="159" t="s">
        <v>241</v>
      </c>
      <c r="C245" s="160" t="s">
        <v>94</v>
      </c>
      <c r="D245" s="160" t="s">
        <v>619</v>
      </c>
      <c r="E245" s="160" t="s">
        <v>230</v>
      </c>
      <c r="F245" s="140">
        <v>40805173.33</v>
      </c>
      <c r="G245" s="140">
        <v>40805173.33</v>
      </c>
      <c r="H245" s="142">
        <f t="shared" si="9"/>
        <v>40805.17333</v>
      </c>
      <c r="I245" s="140">
        <f t="shared" si="10"/>
        <v>40805.17333</v>
      </c>
    </row>
    <row r="246" spans="1:12" ht="12.75">
      <c r="A246" s="53">
        <f t="shared" si="11"/>
        <v>234</v>
      </c>
      <c r="B246" s="159" t="s">
        <v>248</v>
      </c>
      <c r="C246" s="160" t="s">
        <v>94</v>
      </c>
      <c r="D246" s="160" t="s">
        <v>619</v>
      </c>
      <c r="E246" s="160" t="s">
        <v>232</v>
      </c>
      <c r="F246" s="140">
        <v>6708300.83</v>
      </c>
      <c r="G246" s="140">
        <v>6708300.83</v>
      </c>
      <c r="H246" s="142">
        <f t="shared" si="9"/>
        <v>6708.30083</v>
      </c>
      <c r="I246" s="140">
        <f t="shared" si="10"/>
        <v>6708.30083</v>
      </c>
      <c r="K246" s="149"/>
      <c r="L246" s="149"/>
    </row>
    <row r="247" spans="1:9" ht="51">
      <c r="A247" s="53">
        <f t="shared" si="11"/>
        <v>235</v>
      </c>
      <c r="B247" s="159" t="s">
        <v>294</v>
      </c>
      <c r="C247" s="160" t="s">
        <v>94</v>
      </c>
      <c r="D247" s="160" t="s">
        <v>620</v>
      </c>
      <c r="E247" s="160" t="s">
        <v>40</v>
      </c>
      <c r="F247" s="140">
        <v>374842.2</v>
      </c>
      <c r="G247" s="140">
        <v>374842.2</v>
      </c>
      <c r="H247" s="142">
        <f t="shared" si="9"/>
        <v>374.8422</v>
      </c>
      <c r="I247" s="140">
        <f t="shared" si="10"/>
        <v>374.8422</v>
      </c>
    </row>
    <row r="248" spans="1:9" ht="25.5">
      <c r="A248" s="53">
        <f t="shared" si="11"/>
        <v>236</v>
      </c>
      <c r="B248" s="159" t="s">
        <v>241</v>
      </c>
      <c r="C248" s="160" t="s">
        <v>94</v>
      </c>
      <c r="D248" s="160" t="s">
        <v>620</v>
      </c>
      <c r="E248" s="160" t="s">
        <v>230</v>
      </c>
      <c r="F248" s="140">
        <v>374842.2</v>
      </c>
      <c r="G248" s="140">
        <v>374842.2</v>
      </c>
      <c r="H248" s="142">
        <f t="shared" si="9"/>
        <v>374.8422</v>
      </c>
      <c r="I248" s="140">
        <f t="shared" si="10"/>
        <v>374.8422</v>
      </c>
    </row>
    <row r="249" spans="1:9" ht="76.5">
      <c r="A249" s="53">
        <f t="shared" si="11"/>
        <v>237</v>
      </c>
      <c r="B249" s="159" t="s">
        <v>1092</v>
      </c>
      <c r="C249" s="160" t="s">
        <v>94</v>
      </c>
      <c r="D249" s="160" t="s">
        <v>621</v>
      </c>
      <c r="E249" s="160" t="s">
        <v>40</v>
      </c>
      <c r="F249" s="140">
        <v>44610700</v>
      </c>
      <c r="G249" s="140">
        <v>42467750</v>
      </c>
      <c r="H249" s="142">
        <f t="shared" si="9"/>
        <v>44610.7</v>
      </c>
      <c r="I249" s="140">
        <f t="shared" si="10"/>
        <v>42467.75</v>
      </c>
    </row>
    <row r="250" spans="1:9" ht="25.5">
      <c r="A250" s="53">
        <f t="shared" si="11"/>
        <v>238</v>
      </c>
      <c r="B250" s="159" t="s">
        <v>241</v>
      </c>
      <c r="C250" s="160" t="s">
        <v>94</v>
      </c>
      <c r="D250" s="160" t="s">
        <v>621</v>
      </c>
      <c r="E250" s="160" t="s">
        <v>230</v>
      </c>
      <c r="F250" s="140">
        <v>44610700</v>
      </c>
      <c r="G250" s="140">
        <v>42467750</v>
      </c>
      <c r="H250" s="142">
        <f t="shared" si="9"/>
        <v>44610.7</v>
      </c>
      <c r="I250" s="140">
        <f t="shared" si="10"/>
        <v>42467.75</v>
      </c>
    </row>
    <row r="251" spans="1:9" ht="25.5">
      <c r="A251" s="53">
        <f t="shared" si="11"/>
        <v>239</v>
      </c>
      <c r="B251" s="159" t="s">
        <v>1093</v>
      </c>
      <c r="C251" s="160" t="s">
        <v>94</v>
      </c>
      <c r="D251" s="160" t="s">
        <v>822</v>
      </c>
      <c r="E251" s="160" t="s">
        <v>40</v>
      </c>
      <c r="F251" s="140">
        <v>4843472.24</v>
      </c>
      <c r="G251" s="140">
        <v>4843472.24</v>
      </c>
      <c r="H251" s="142">
        <f t="shared" si="9"/>
        <v>4843.47224</v>
      </c>
      <c r="I251" s="140">
        <f t="shared" si="10"/>
        <v>4843.47224</v>
      </c>
    </row>
    <row r="252" spans="1:9" ht="25.5">
      <c r="A252" s="53">
        <f t="shared" si="11"/>
        <v>240</v>
      </c>
      <c r="B252" s="159" t="s">
        <v>241</v>
      </c>
      <c r="C252" s="160" t="s">
        <v>94</v>
      </c>
      <c r="D252" s="160" t="s">
        <v>822</v>
      </c>
      <c r="E252" s="160" t="s">
        <v>230</v>
      </c>
      <c r="F252" s="140">
        <v>4843472.24</v>
      </c>
      <c r="G252" s="140">
        <v>4843472.24</v>
      </c>
      <c r="H252" s="142">
        <f t="shared" si="9"/>
        <v>4843.47224</v>
      </c>
      <c r="I252" s="140">
        <f t="shared" si="10"/>
        <v>4843.47224</v>
      </c>
    </row>
    <row r="253" spans="1:9" ht="114.75">
      <c r="A253" s="53">
        <f t="shared" si="11"/>
        <v>241</v>
      </c>
      <c r="B253" s="159" t="s">
        <v>440</v>
      </c>
      <c r="C253" s="160" t="s">
        <v>94</v>
      </c>
      <c r="D253" s="160" t="s">
        <v>622</v>
      </c>
      <c r="E253" s="160" t="s">
        <v>40</v>
      </c>
      <c r="F253" s="140">
        <v>971133.21</v>
      </c>
      <c r="G253" s="140">
        <v>971133.21</v>
      </c>
      <c r="H253" s="142">
        <f t="shared" si="9"/>
        <v>971.13321</v>
      </c>
      <c r="I253" s="140">
        <f t="shared" si="10"/>
        <v>971.13321</v>
      </c>
    </row>
    <row r="254" spans="1:9" ht="25.5">
      <c r="A254" s="53">
        <f t="shared" si="11"/>
        <v>242</v>
      </c>
      <c r="B254" s="159" t="s">
        <v>241</v>
      </c>
      <c r="C254" s="160" t="s">
        <v>94</v>
      </c>
      <c r="D254" s="160" t="s">
        <v>622</v>
      </c>
      <c r="E254" s="160" t="s">
        <v>230</v>
      </c>
      <c r="F254" s="140">
        <v>971133.21</v>
      </c>
      <c r="G254" s="140">
        <v>971133.21</v>
      </c>
      <c r="H254" s="142">
        <f t="shared" si="9"/>
        <v>971.13321</v>
      </c>
      <c r="I254" s="140">
        <f t="shared" si="10"/>
        <v>971.13321</v>
      </c>
    </row>
    <row r="255" spans="1:9" ht="102">
      <c r="A255" s="53">
        <f t="shared" si="11"/>
        <v>243</v>
      </c>
      <c r="B255" s="159" t="s">
        <v>690</v>
      </c>
      <c r="C255" s="160" t="s">
        <v>94</v>
      </c>
      <c r="D255" s="160" t="s">
        <v>624</v>
      </c>
      <c r="E255" s="160" t="s">
        <v>40</v>
      </c>
      <c r="F255" s="140">
        <v>165831000</v>
      </c>
      <c r="G255" s="140">
        <v>169037000</v>
      </c>
      <c r="H255" s="142">
        <f t="shared" si="9"/>
        <v>165831</v>
      </c>
      <c r="I255" s="140">
        <f t="shared" si="10"/>
        <v>169037</v>
      </c>
    </row>
    <row r="256" spans="1:9" ht="25.5">
      <c r="A256" s="53">
        <f t="shared" si="11"/>
        <v>244</v>
      </c>
      <c r="B256" s="159" t="s">
        <v>247</v>
      </c>
      <c r="C256" s="160" t="s">
        <v>94</v>
      </c>
      <c r="D256" s="160" t="s">
        <v>624</v>
      </c>
      <c r="E256" s="160" t="s">
        <v>231</v>
      </c>
      <c r="F256" s="140">
        <v>165831000</v>
      </c>
      <c r="G256" s="140">
        <v>169037000</v>
      </c>
      <c r="H256" s="142">
        <f t="shared" si="9"/>
        <v>165831</v>
      </c>
      <c r="I256" s="140">
        <f t="shared" si="10"/>
        <v>169037</v>
      </c>
    </row>
    <row r="257" spans="1:9" ht="102">
      <c r="A257" s="53">
        <f t="shared" si="11"/>
        <v>245</v>
      </c>
      <c r="B257" s="159" t="s">
        <v>691</v>
      </c>
      <c r="C257" s="160" t="s">
        <v>94</v>
      </c>
      <c r="D257" s="160" t="s">
        <v>626</v>
      </c>
      <c r="E257" s="160" t="s">
        <v>40</v>
      </c>
      <c r="F257" s="140">
        <v>2238000</v>
      </c>
      <c r="G257" s="140">
        <v>2328000</v>
      </c>
      <c r="H257" s="142">
        <f t="shared" si="9"/>
        <v>2238</v>
      </c>
      <c r="I257" s="140">
        <f t="shared" si="10"/>
        <v>2328</v>
      </c>
    </row>
    <row r="258" spans="1:9" ht="25.5">
      <c r="A258" s="53">
        <f t="shared" si="11"/>
        <v>246</v>
      </c>
      <c r="B258" s="159" t="s">
        <v>241</v>
      </c>
      <c r="C258" s="160" t="s">
        <v>94</v>
      </c>
      <c r="D258" s="160" t="s">
        <v>626</v>
      </c>
      <c r="E258" s="160" t="s">
        <v>230</v>
      </c>
      <c r="F258" s="140">
        <v>2238000</v>
      </c>
      <c r="G258" s="140">
        <v>2328000</v>
      </c>
      <c r="H258" s="142">
        <f t="shared" si="9"/>
        <v>2238</v>
      </c>
      <c r="I258" s="140">
        <f t="shared" si="10"/>
        <v>2328</v>
      </c>
    </row>
    <row r="259" spans="1:9" ht="12.75">
      <c r="A259" s="53">
        <f t="shared" si="11"/>
        <v>247</v>
      </c>
      <c r="B259" s="159" t="s">
        <v>138</v>
      </c>
      <c r="C259" s="160" t="s">
        <v>95</v>
      </c>
      <c r="D259" s="160" t="s">
        <v>524</v>
      </c>
      <c r="E259" s="160" t="s">
        <v>40</v>
      </c>
      <c r="F259" s="140">
        <v>422969963.98</v>
      </c>
      <c r="G259" s="140">
        <v>424325813.98</v>
      </c>
      <c r="H259" s="142">
        <f t="shared" si="9"/>
        <v>422969.96398</v>
      </c>
      <c r="I259" s="140">
        <f t="shared" si="10"/>
        <v>424325.81398000004</v>
      </c>
    </row>
    <row r="260" spans="1:9" ht="51">
      <c r="A260" s="53">
        <f t="shared" si="11"/>
        <v>248</v>
      </c>
      <c r="B260" s="159" t="s">
        <v>840</v>
      </c>
      <c r="C260" s="160" t="s">
        <v>95</v>
      </c>
      <c r="D260" s="160" t="s">
        <v>615</v>
      </c>
      <c r="E260" s="160" t="s">
        <v>40</v>
      </c>
      <c r="F260" s="140">
        <v>422969963.98</v>
      </c>
      <c r="G260" s="140">
        <v>424325813.98</v>
      </c>
      <c r="H260" s="142">
        <f t="shared" si="9"/>
        <v>422969.96398</v>
      </c>
      <c r="I260" s="140">
        <f t="shared" si="10"/>
        <v>424325.81398000004</v>
      </c>
    </row>
    <row r="261" spans="1:9" ht="38.25">
      <c r="A261" s="53">
        <f t="shared" si="11"/>
        <v>249</v>
      </c>
      <c r="B261" s="159" t="s">
        <v>295</v>
      </c>
      <c r="C261" s="160" t="s">
        <v>95</v>
      </c>
      <c r="D261" s="160" t="s">
        <v>627</v>
      </c>
      <c r="E261" s="160" t="s">
        <v>40</v>
      </c>
      <c r="F261" s="140">
        <v>422969963.98</v>
      </c>
      <c r="G261" s="140">
        <v>424325813.98</v>
      </c>
      <c r="H261" s="142">
        <f t="shared" si="9"/>
        <v>422969.96398</v>
      </c>
      <c r="I261" s="140">
        <f t="shared" si="10"/>
        <v>424325.81398000004</v>
      </c>
    </row>
    <row r="262" spans="1:9" ht="76.5">
      <c r="A262" s="53">
        <f t="shared" si="11"/>
        <v>250</v>
      </c>
      <c r="B262" s="159" t="s">
        <v>296</v>
      </c>
      <c r="C262" s="160" t="s">
        <v>95</v>
      </c>
      <c r="D262" s="160" t="s">
        <v>628</v>
      </c>
      <c r="E262" s="160" t="s">
        <v>40</v>
      </c>
      <c r="F262" s="140">
        <v>73567773.36</v>
      </c>
      <c r="G262" s="140">
        <v>73567773.36</v>
      </c>
      <c r="H262" s="142">
        <f t="shared" si="9"/>
        <v>73567.77336</v>
      </c>
      <c r="I262" s="140">
        <f t="shared" si="10"/>
        <v>73567.77336</v>
      </c>
    </row>
    <row r="263" spans="1:9" ht="25.5">
      <c r="A263" s="53">
        <f t="shared" si="11"/>
        <v>251</v>
      </c>
      <c r="B263" s="159" t="s">
        <v>247</v>
      </c>
      <c r="C263" s="160" t="s">
        <v>95</v>
      </c>
      <c r="D263" s="160" t="s">
        <v>628</v>
      </c>
      <c r="E263" s="160" t="s">
        <v>231</v>
      </c>
      <c r="F263" s="140">
        <v>73567773.36</v>
      </c>
      <c r="G263" s="140">
        <v>73567773.36</v>
      </c>
      <c r="H263" s="142">
        <f t="shared" si="9"/>
        <v>73567.77336</v>
      </c>
      <c r="I263" s="140">
        <f t="shared" si="10"/>
        <v>73567.77336</v>
      </c>
    </row>
    <row r="264" spans="1:9" ht="114.75">
      <c r="A264" s="53">
        <f t="shared" si="11"/>
        <v>252</v>
      </c>
      <c r="B264" s="159" t="s">
        <v>297</v>
      </c>
      <c r="C264" s="160" t="s">
        <v>95</v>
      </c>
      <c r="D264" s="160" t="s">
        <v>629</v>
      </c>
      <c r="E264" s="160" t="s">
        <v>40</v>
      </c>
      <c r="F264" s="140">
        <v>1786587.1</v>
      </c>
      <c r="G264" s="140">
        <v>1786587.1</v>
      </c>
      <c r="H264" s="142">
        <f t="shared" si="9"/>
        <v>1786.5871000000002</v>
      </c>
      <c r="I264" s="140">
        <f t="shared" si="10"/>
        <v>1786.5871000000002</v>
      </c>
    </row>
    <row r="265" spans="1:9" ht="25.5">
      <c r="A265" s="53">
        <f t="shared" si="11"/>
        <v>253</v>
      </c>
      <c r="B265" s="159" t="s">
        <v>241</v>
      </c>
      <c r="C265" s="160" t="s">
        <v>95</v>
      </c>
      <c r="D265" s="160" t="s">
        <v>629</v>
      </c>
      <c r="E265" s="160" t="s">
        <v>230</v>
      </c>
      <c r="F265" s="140">
        <v>1786587.1</v>
      </c>
      <c r="G265" s="140">
        <v>1786587.1</v>
      </c>
      <c r="H265" s="142">
        <f t="shared" si="9"/>
        <v>1786.5871000000002</v>
      </c>
      <c r="I265" s="140">
        <f t="shared" si="10"/>
        <v>1786.5871000000002</v>
      </c>
    </row>
    <row r="266" spans="1:9" ht="38.25">
      <c r="A266" s="53">
        <f t="shared" si="11"/>
        <v>254</v>
      </c>
      <c r="B266" s="159" t="s">
        <v>298</v>
      </c>
      <c r="C266" s="160" t="s">
        <v>95</v>
      </c>
      <c r="D266" s="160" t="s">
        <v>630</v>
      </c>
      <c r="E266" s="160" t="s">
        <v>40</v>
      </c>
      <c r="F266" s="140">
        <v>45268980.4</v>
      </c>
      <c r="G266" s="140">
        <v>45268980.4</v>
      </c>
      <c r="H266" s="142">
        <f t="shared" si="9"/>
        <v>45268.9804</v>
      </c>
      <c r="I266" s="140">
        <f t="shared" si="10"/>
        <v>45268.9804</v>
      </c>
    </row>
    <row r="267" spans="1:9" ht="25.5">
      <c r="A267" s="53">
        <f t="shared" si="11"/>
        <v>255</v>
      </c>
      <c r="B267" s="159" t="s">
        <v>247</v>
      </c>
      <c r="C267" s="160" t="s">
        <v>95</v>
      </c>
      <c r="D267" s="160" t="s">
        <v>630</v>
      </c>
      <c r="E267" s="160" t="s">
        <v>231</v>
      </c>
      <c r="F267" s="140">
        <v>167960</v>
      </c>
      <c r="G267" s="140">
        <v>167960</v>
      </c>
      <c r="H267" s="142">
        <f t="shared" si="9"/>
        <v>167.96</v>
      </c>
      <c r="I267" s="140">
        <f t="shared" si="10"/>
        <v>167.96</v>
      </c>
    </row>
    <row r="268" spans="1:9" ht="25.5">
      <c r="A268" s="53">
        <f t="shared" si="11"/>
        <v>256</v>
      </c>
      <c r="B268" s="159" t="s">
        <v>241</v>
      </c>
      <c r="C268" s="160" t="s">
        <v>95</v>
      </c>
      <c r="D268" s="160" t="s">
        <v>630</v>
      </c>
      <c r="E268" s="160" t="s">
        <v>230</v>
      </c>
      <c r="F268" s="140">
        <v>42004984.4</v>
      </c>
      <c r="G268" s="140">
        <v>42004984.4</v>
      </c>
      <c r="H268" s="142">
        <f t="shared" si="9"/>
        <v>42004.9844</v>
      </c>
      <c r="I268" s="140">
        <f t="shared" si="10"/>
        <v>42004.9844</v>
      </c>
    </row>
    <row r="269" spans="1:9" ht="12.75">
      <c r="A269" s="53">
        <f t="shared" si="11"/>
        <v>257</v>
      </c>
      <c r="B269" s="159" t="s">
        <v>248</v>
      </c>
      <c r="C269" s="160" t="s">
        <v>95</v>
      </c>
      <c r="D269" s="160" t="s">
        <v>630</v>
      </c>
      <c r="E269" s="160" t="s">
        <v>232</v>
      </c>
      <c r="F269" s="140">
        <v>3096036</v>
      </c>
      <c r="G269" s="140">
        <v>3096036</v>
      </c>
      <c r="H269" s="142">
        <f t="shared" si="9"/>
        <v>3096.036</v>
      </c>
      <c r="I269" s="140">
        <f t="shared" si="10"/>
        <v>3096.036</v>
      </c>
    </row>
    <row r="270" spans="1:9" ht="76.5">
      <c r="A270" s="53">
        <f t="shared" si="11"/>
        <v>258</v>
      </c>
      <c r="B270" s="159" t="s">
        <v>1095</v>
      </c>
      <c r="C270" s="160" t="s">
        <v>95</v>
      </c>
      <c r="D270" s="160" t="s">
        <v>632</v>
      </c>
      <c r="E270" s="160" t="s">
        <v>40</v>
      </c>
      <c r="F270" s="140">
        <v>6923818.4</v>
      </c>
      <c r="G270" s="140">
        <v>6923818.4</v>
      </c>
      <c r="H270" s="142">
        <f aca="true" t="shared" si="12" ref="H270:H333">F270/1000</f>
        <v>6923.8184</v>
      </c>
      <c r="I270" s="140">
        <f aca="true" t="shared" si="13" ref="I270:I333">G270/1000</f>
        <v>6923.8184</v>
      </c>
    </row>
    <row r="271" spans="1:9" ht="25.5">
      <c r="A271" s="53">
        <f aca="true" t="shared" si="14" ref="A271:A334">1+A270</f>
        <v>259</v>
      </c>
      <c r="B271" s="159" t="s">
        <v>241</v>
      </c>
      <c r="C271" s="160" t="s">
        <v>95</v>
      </c>
      <c r="D271" s="160" t="s">
        <v>632</v>
      </c>
      <c r="E271" s="160" t="s">
        <v>230</v>
      </c>
      <c r="F271" s="140">
        <v>6923818.4</v>
      </c>
      <c r="G271" s="140">
        <v>6923818.4</v>
      </c>
      <c r="H271" s="142">
        <f t="shared" si="12"/>
        <v>6923.8184</v>
      </c>
      <c r="I271" s="140">
        <f t="shared" si="13"/>
        <v>6923.8184</v>
      </c>
    </row>
    <row r="272" spans="1:9" ht="76.5">
      <c r="A272" s="53">
        <f t="shared" si="14"/>
        <v>260</v>
      </c>
      <c r="B272" s="159" t="s">
        <v>1096</v>
      </c>
      <c r="C272" s="160" t="s">
        <v>95</v>
      </c>
      <c r="D272" s="160" t="s">
        <v>633</v>
      </c>
      <c r="E272" s="160" t="s">
        <v>40</v>
      </c>
      <c r="F272" s="140">
        <v>44610700</v>
      </c>
      <c r="G272" s="140">
        <v>42467750</v>
      </c>
      <c r="H272" s="142">
        <f t="shared" si="12"/>
        <v>44610.7</v>
      </c>
      <c r="I272" s="140">
        <f t="shared" si="13"/>
        <v>42467.75</v>
      </c>
    </row>
    <row r="273" spans="1:9" ht="25.5">
      <c r="A273" s="53">
        <f t="shared" si="14"/>
        <v>261</v>
      </c>
      <c r="B273" s="159" t="s">
        <v>241</v>
      </c>
      <c r="C273" s="160" t="s">
        <v>95</v>
      </c>
      <c r="D273" s="160" t="s">
        <v>633</v>
      </c>
      <c r="E273" s="160" t="s">
        <v>230</v>
      </c>
      <c r="F273" s="140">
        <v>44610700</v>
      </c>
      <c r="G273" s="140">
        <v>42467750</v>
      </c>
      <c r="H273" s="142">
        <f t="shared" si="12"/>
        <v>44610.7</v>
      </c>
      <c r="I273" s="140">
        <f t="shared" si="13"/>
        <v>42467.75</v>
      </c>
    </row>
    <row r="274" spans="1:9" ht="76.5">
      <c r="A274" s="53">
        <f t="shared" si="14"/>
        <v>262</v>
      </c>
      <c r="B274" s="159" t="s">
        <v>1097</v>
      </c>
      <c r="C274" s="160" t="s">
        <v>95</v>
      </c>
      <c r="D274" s="160" t="s">
        <v>1032</v>
      </c>
      <c r="E274" s="160" t="s">
        <v>40</v>
      </c>
      <c r="F274" s="140">
        <v>168400</v>
      </c>
      <c r="G274" s="140">
        <v>168400</v>
      </c>
      <c r="H274" s="142">
        <f t="shared" si="12"/>
        <v>168.4</v>
      </c>
      <c r="I274" s="140">
        <f t="shared" si="13"/>
        <v>168.4</v>
      </c>
    </row>
    <row r="275" spans="1:9" ht="25.5">
      <c r="A275" s="53">
        <f t="shared" si="14"/>
        <v>263</v>
      </c>
      <c r="B275" s="159" t="s">
        <v>241</v>
      </c>
      <c r="C275" s="160" t="s">
        <v>95</v>
      </c>
      <c r="D275" s="160" t="s">
        <v>1032</v>
      </c>
      <c r="E275" s="160" t="s">
        <v>230</v>
      </c>
      <c r="F275" s="140">
        <v>168400</v>
      </c>
      <c r="G275" s="140">
        <v>168400</v>
      </c>
      <c r="H275" s="142">
        <f t="shared" si="12"/>
        <v>168.4</v>
      </c>
      <c r="I275" s="140">
        <f t="shared" si="13"/>
        <v>168.4</v>
      </c>
    </row>
    <row r="276" spans="1:9" ht="102">
      <c r="A276" s="53">
        <f t="shared" si="14"/>
        <v>264</v>
      </c>
      <c r="B276" s="159" t="s">
        <v>441</v>
      </c>
      <c r="C276" s="160" t="s">
        <v>95</v>
      </c>
      <c r="D276" s="160" t="s">
        <v>634</v>
      </c>
      <c r="E276" s="160" t="s">
        <v>40</v>
      </c>
      <c r="F276" s="140">
        <v>907900</v>
      </c>
      <c r="G276" s="140">
        <v>907900</v>
      </c>
      <c r="H276" s="142">
        <f t="shared" si="12"/>
        <v>907.9</v>
      </c>
      <c r="I276" s="140">
        <f t="shared" si="13"/>
        <v>907.9</v>
      </c>
    </row>
    <row r="277" spans="1:9" ht="25.5">
      <c r="A277" s="53">
        <f t="shared" si="14"/>
        <v>265</v>
      </c>
      <c r="B277" s="159" t="s">
        <v>241</v>
      </c>
      <c r="C277" s="160" t="s">
        <v>95</v>
      </c>
      <c r="D277" s="160" t="s">
        <v>634</v>
      </c>
      <c r="E277" s="160" t="s">
        <v>230</v>
      </c>
      <c r="F277" s="140">
        <v>907900</v>
      </c>
      <c r="G277" s="140">
        <v>907900</v>
      </c>
      <c r="H277" s="142">
        <f t="shared" si="12"/>
        <v>907.9</v>
      </c>
      <c r="I277" s="140">
        <f t="shared" si="13"/>
        <v>907.9</v>
      </c>
    </row>
    <row r="278" spans="1:9" ht="38.25">
      <c r="A278" s="53">
        <f t="shared" si="14"/>
        <v>266</v>
      </c>
      <c r="B278" s="159" t="s">
        <v>1172</v>
      </c>
      <c r="C278" s="160" t="s">
        <v>95</v>
      </c>
      <c r="D278" s="160" t="s">
        <v>1163</v>
      </c>
      <c r="E278" s="160" t="s">
        <v>40</v>
      </c>
      <c r="F278" s="140">
        <v>16620000</v>
      </c>
      <c r="G278" s="140">
        <v>16620000</v>
      </c>
      <c r="H278" s="142">
        <f t="shared" si="12"/>
        <v>16620</v>
      </c>
      <c r="I278" s="140">
        <f t="shared" si="13"/>
        <v>16620</v>
      </c>
    </row>
    <row r="279" spans="1:9" ht="25.5">
      <c r="A279" s="53">
        <f t="shared" si="14"/>
        <v>267</v>
      </c>
      <c r="B279" s="159" t="s">
        <v>247</v>
      </c>
      <c r="C279" s="160" t="s">
        <v>95</v>
      </c>
      <c r="D279" s="160" t="s">
        <v>1163</v>
      </c>
      <c r="E279" s="160" t="s">
        <v>231</v>
      </c>
      <c r="F279" s="140">
        <v>16620000</v>
      </c>
      <c r="G279" s="140">
        <v>16620000</v>
      </c>
      <c r="H279" s="142">
        <f t="shared" si="12"/>
        <v>16620</v>
      </c>
      <c r="I279" s="140">
        <f t="shared" si="13"/>
        <v>16620</v>
      </c>
    </row>
    <row r="280" spans="1:9" ht="140.25">
      <c r="A280" s="53">
        <f t="shared" si="14"/>
        <v>268</v>
      </c>
      <c r="B280" s="159" t="s">
        <v>692</v>
      </c>
      <c r="C280" s="160" t="s">
        <v>95</v>
      </c>
      <c r="D280" s="160" t="s">
        <v>636</v>
      </c>
      <c r="E280" s="160" t="s">
        <v>40</v>
      </c>
      <c r="F280" s="140">
        <v>194196000</v>
      </c>
      <c r="G280" s="140">
        <v>197051000</v>
      </c>
      <c r="H280" s="142">
        <f t="shared" si="12"/>
        <v>194196</v>
      </c>
      <c r="I280" s="140">
        <f t="shared" si="13"/>
        <v>197051</v>
      </c>
    </row>
    <row r="281" spans="1:9" ht="25.5">
      <c r="A281" s="53">
        <f t="shared" si="14"/>
        <v>269</v>
      </c>
      <c r="B281" s="159" t="s">
        <v>247</v>
      </c>
      <c r="C281" s="160" t="s">
        <v>95</v>
      </c>
      <c r="D281" s="160" t="s">
        <v>636</v>
      </c>
      <c r="E281" s="160" t="s">
        <v>231</v>
      </c>
      <c r="F281" s="140">
        <v>194196000</v>
      </c>
      <c r="G281" s="140">
        <v>197051000</v>
      </c>
      <c r="H281" s="142">
        <f t="shared" si="12"/>
        <v>194196</v>
      </c>
      <c r="I281" s="140">
        <f t="shared" si="13"/>
        <v>197051</v>
      </c>
    </row>
    <row r="282" spans="1:9" ht="140.25">
      <c r="A282" s="53">
        <f t="shared" si="14"/>
        <v>270</v>
      </c>
      <c r="B282" s="159" t="s">
        <v>693</v>
      </c>
      <c r="C282" s="160" t="s">
        <v>95</v>
      </c>
      <c r="D282" s="160" t="s">
        <v>638</v>
      </c>
      <c r="E282" s="160" t="s">
        <v>40</v>
      </c>
      <c r="F282" s="140">
        <v>8574000</v>
      </c>
      <c r="G282" s="140">
        <v>8917000</v>
      </c>
      <c r="H282" s="142">
        <f t="shared" si="12"/>
        <v>8574</v>
      </c>
      <c r="I282" s="140">
        <f t="shared" si="13"/>
        <v>8917</v>
      </c>
    </row>
    <row r="283" spans="1:9" ht="25.5">
      <c r="A283" s="53">
        <f t="shared" si="14"/>
        <v>271</v>
      </c>
      <c r="B283" s="159" t="s">
        <v>241</v>
      </c>
      <c r="C283" s="160" t="s">
        <v>95</v>
      </c>
      <c r="D283" s="160" t="s">
        <v>638</v>
      </c>
      <c r="E283" s="160" t="s">
        <v>230</v>
      </c>
      <c r="F283" s="140">
        <v>8574000</v>
      </c>
      <c r="G283" s="140">
        <v>8917000</v>
      </c>
      <c r="H283" s="142">
        <f t="shared" si="12"/>
        <v>8574</v>
      </c>
      <c r="I283" s="140">
        <f t="shared" si="13"/>
        <v>8917</v>
      </c>
    </row>
    <row r="284" spans="1:9" ht="38.25">
      <c r="A284" s="53">
        <f t="shared" si="14"/>
        <v>272</v>
      </c>
      <c r="B284" s="159" t="s">
        <v>1125</v>
      </c>
      <c r="C284" s="160" t="s">
        <v>95</v>
      </c>
      <c r="D284" s="160" t="s">
        <v>1126</v>
      </c>
      <c r="E284" s="160" t="s">
        <v>40</v>
      </c>
      <c r="F284" s="140">
        <v>8762400</v>
      </c>
      <c r="G284" s="140">
        <v>9572600</v>
      </c>
      <c r="H284" s="142">
        <f t="shared" si="12"/>
        <v>8762.4</v>
      </c>
      <c r="I284" s="140">
        <f t="shared" si="13"/>
        <v>9572.6</v>
      </c>
    </row>
    <row r="285" spans="1:9" ht="25.5">
      <c r="A285" s="53">
        <f t="shared" si="14"/>
        <v>273</v>
      </c>
      <c r="B285" s="159" t="s">
        <v>241</v>
      </c>
      <c r="C285" s="160" t="s">
        <v>95</v>
      </c>
      <c r="D285" s="160" t="s">
        <v>1126</v>
      </c>
      <c r="E285" s="160" t="s">
        <v>230</v>
      </c>
      <c r="F285" s="140">
        <v>8762400</v>
      </c>
      <c r="G285" s="140">
        <v>9572600</v>
      </c>
      <c r="H285" s="142">
        <f t="shared" si="12"/>
        <v>8762.4</v>
      </c>
      <c r="I285" s="140">
        <f t="shared" si="13"/>
        <v>9572.6</v>
      </c>
    </row>
    <row r="286" spans="1:9" ht="51">
      <c r="A286" s="53">
        <f t="shared" si="14"/>
        <v>274</v>
      </c>
      <c r="B286" s="159" t="s">
        <v>1127</v>
      </c>
      <c r="C286" s="160" t="s">
        <v>95</v>
      </c>
      <c r="D286" s="160" t="s">
        <v>1128</v>
      </c>
      <c r="E286" s="160" t="s">
        <v>40</v>
      </c>
      <c r="F286" s="140">
        <v>15677000</v>
      </c>
      <c r="G286" s="140">
        <v>15167600</v>
      </c>
      <c r="H286" s="142">
        <f t="shared" si="12"/>
        <v>15677</v>
      </c>
      <c r="I286" s="140">
        <f t="shared" si="13"/>
        <v>15167.6</v>
      </c>
    </row>
    <row r="287" spans="1:9" ht="25.5">
      <c r="A287" s="53">
        <f t="shared" si="14"/>
        <v>275</v>
      </c>
      <c r="B287" s="159" t="s">
        <v>241</v>
      </c>
      <c r="C287" s="160" t="s">
        <v>95</v>
      </c>
      <c r="D287" s="160" t="s">
        <v>1128</v>
      </c>
      <c r="E287" s="160" t="s">
        <v>230</v>
      </c>
      <c r="F287" s="140">
        <v>15677000</v>
      </c>
      <c r="G287" s="140">
        <v>15167600</v>
      </c>
      <c r="H287" s="142">
        <f t="shared" si="12"/>
        <v>15677</v>
      </c>
      <c r="I287" s="140">
        <f t="shared" si="13"/>
        <v>15167.6</v>
      </c>
    </row>
    <row r="288" spans="1:9" ht="25.5">
      <c r="A288" s="53">
        <f t="shared" si="14"/>
        <v>276</v>
      </c>
      <c r="B288" s="159" t="s">
        <v>1098</v>
      </c>
      <c r="C288" s="160" t="s">
        <v>95</v>
      </c>
      <c r="D288" s="160" t="s">
        <v>823</v>
      </c>
      <c r="E288" s="160" t="s">
        <v>40</v>
      </c>
      <c r="F288" s="140">
        <v>5906404.72</v>
      </c>
      <c r="G288" s="140">
        <v>5906404.72</v>
      </c>
      <c r="H288" s="142">
        <f t="shared" si="12"/>
        <v>5906.4047199999995</v>
      </c>
      <c r="I288" s="140">
        <f t="shared" si="13"/>
        <v>5906.4047199999995</v>
      </c>
    </row>
    <row r="289" spans="1:9" ht="25.5">
      <c r="A289" s="53">
        <f t="shared" si="14"/>
        <v>277</v>
      </c>
      <c r="B289" s="159" t="s">
        <v>241</v>
      </c>
      <c r="C289" s="160" t="s">
        <v>95</v>
      </c>
      <c r="D289" s="160" t="s">
        <v>823</v>
      </c>
      <c r="E289" s="160" t="s">
        <v>230</v>
      </c>
      <c r="F289" s="140">
        <v>5906404.72</v>
      </c>
      <c r="G289" s="140">
        <v>5906404.72</v>
      </c>
      <c r="H289" s="142">
        <f t="shared" si="12"/>
        <v>5906.4047199999995</v>
      </c>
      <c r="I289" s="140">
        <f t="shared" si="13"/>
        <v>5906.4047199999995</v>
      </c>
    </row>
    <row r="290" spans="1:9" ht="12.75">
      <c r="A290" s="53">
        <f t="shared" si="14"/>
        <v>278</v>
      </c>
      <c r="B290" s="159" t="s">
        <v>694</v>
      </c>
      <c r="C290" s="160" t="s">
        <v>653</v>
      </c>
      <c r="D290" s="160" t="s">
        <v>524</v>
      </c>
      <c r="E290" s="160" t="s">
        <v>40</v>
      </c>
      <c r="F290" s="140">
        <v>55770370.58</v>
      </c>
      <c r="G290" s="140">
        <v>55770370.58</v>
      </c>
      <c r="H290" s="142">
        <f t="shared" si="12"/>
        <v>55770.370579999995</v>
      </c>
      <c r="I290" s="140">
        <f t="shared" si="13"/>
        <v>55770.370579999995</v>
      </c>
    </row>
    <row r="291" spans="1:9" ht="51">
      <c r="A291" s="53">
        <f t="shared" si="14"/>
        <v>279</v>
      </c>
      <c r="B291" s="159" t="s">
        <v>841</v>
      </c>
      <c r="C291" s="160" t="s">
        <v>653</v>
      </c>
      <c r="D291" s="160" t="s">
        <v>654</v>
      </c>
      <c r="E291" s="160" t="s">
        <v>40</v>
      </c>
      <c r="F291" s="140">
        <v>55770370.58</v>
      </c>
      <c r="G291" s="140">
        <v>55770370.58</v>
      </c>
      <c r="H291" s="142">
        <f t="shared" si="12"/>
        <v>55770.370579999995</v>
      </c>
      <c r="I291" s="140">
        <f t="shared" si="13"/>
        <v>55770.370579999995</v>
      </c>
    </row>
    <row r="292" spans="1:9" ht="25.5">
      <c r="A292" s="53">
        <f t="shared" si="14"/>
        <v>280</v>
      </c>
      <c r="B292" s="159" t="s">
        <v>308</v>
      </c>
      <c r="C292" s="160" t="s">
        <v>653</v>
      </c>
      <c r="D292" s="160" t="s">
        <v>655</v>
      </c>
      <c r="E292" s="160" t="s">
        <v>40</v>
      </c>
      <c r="F292" s="140">
        <v>55770370.58</v>
      </c>
      <c r="G292" s="140">
        <v>55770370.58</v>
      </c>
      <c r="H292" s="142">
        <f t="shared" si="12"/>
        <v>55770.370579999995</v>
      </c>
      <c r="I292" s="140">
        <f t="shared" si="13"/>
        <v>55770.370579999995</v>
      </c>
    </row>
    <row r="293" spans="1:9" ht="25.5">
      <c r="A293" s="53">
        <f t="shared" si="14"/>
        <v>281</v>
      </c>
      <c r="B293" s="159" t="s">
        <v>310</v>
      </c>
      <c r="C293" s="160" t="s">
        <v>653</v>
      </c>
      <c r="D293" s="160" t="s">
        <v>656</v>
      </c>
      <c r="E293" s="160" t="s">
        <v>40</v>
      </c>
      <c r="F293" s="140">
        <v>55080370.58</v>
      </c>
      <c r="G293" s="140">
        <v>55080370.58</v>
      </c>
      <c r="H293" s="142">
        <f t="shared" si="12"/>
        <v>55080.370579999995</v>
      </c>
      <c r="I293" s="140">
        <f t="shared" si="13"/>
        <v>55080.370579999995</v>
      </c>
    </row>
    <row r="294" spans="1:9" ht="25.5">
      <c r="A294" s="53">
        <f t="shared" si="14"/>
        <v>282</v>
      </c>
      <c r="B294" s="159" t="s">
        <v>247</v>
      </c>
      <c r="C294" s="160" t="s">
        <v>653</v>
      </c>
      <c r="D294" s="160" t="s">
        <v>656</v>
      </c>
      <c r="E294" s="160" t="s">
        <v>231</v>
      </c>
      <c r="F294" s="140">
        <v>49168866.15</v>
      </c>
      <c r="G294" s="140">
        <v>49168866.15</v>
      </c>
      <c r="H294" s="142">
        <f t="shared" si="12"/>
        <v>49168.86615</v>
      </c>
      <c r="I294" s="140">
        <f t="shared" si="13"/>
        <v>49168.86615</v>
      </c>
    </row>
    <row r="295" spans="1:9" ht="25.5">
      <c r="A295" s="53">
        <f t="shared" si="14"/>
        <v>283</v>
      </c>
      <c r="B295" s="159" t="s">
        <v>241</v>
      </c>
      <c r="C295" s="160" t="s">
        <v>653</v>
      </c>
      <c r="D295" s="160" t="s">
        <v>656</v>
      </c>
      <c r="E295" s="160" t="s">
        <v>230</v>
      </c>
      <c r="F295" s="140">
        <v>4102605.43</v>
      </c>
      <c r="G295" s="140">
        <v>4102605.43</v>
      </c>
      <c r="H295" s="142">
        <f t="shared" si="12"/>
        <v>4102.6054300000005</v>
      </c>
      <c r="I295" s="140">
        <f t="shared" si="13"/>
        <v>4102.6054300000005</v>
      </c>
    </row>
    <row r="296" spans="1:9" ht="12.75">
      <c r="A296" s="53">
        <f t="shared" si="14"/>
        <v>284</v>
      </c>
      <c r="B296" s="159" t="s">
        <v>248</v>
      </c>
      <c r="C296" s="160" t="s">
        <v>653</v>
      </c>
      <c r="D296" s="160" t="s">
        <v>656</v>
      </c>
      <c r="E296" s="160" t="s">
        <v>232</v>
      </c>
      <c r="F296" s="140">
        <v>1808899</v>
      </c>
      <c r="G296" s="140">
        <v>1808899</v>
      </c>
      <c r="H296" s="142">
        <f t="shared" si="12"/>
        <v>1808.899</v>
      </c>
      <c r="I296" s="140">
        <f t="shared" si="13"/>
        <v>1808.899</v>
      </c>
    </row>
    <row r="297" spans="1:9" ht="38.25">
      <c r="A297" s="53">
        <f t="shared" si="14"/>
        <v>285</v>
      </c>
      <c r="B297" s="159" t="s">
        <v>311</v>
      </c>
      <c r="C297" s="160" t="s">
        <v>653</v>
      </c>
      <c r="D297" s="160" t="s">
        <v>657</v>
      </c>
      <c r="E297" s="160" t="s">
        <v>40</v>
      </c>
      <c r="F297" s="140">
        <v>690000</v>
      </c>
      <c r="G297" s="140">
        <v>690000</v>
      </c>
      <c r="H297" s="142">
        <f t="shared" si="12"/>
        <v>690</v>
      </c>
      <c r="I297" s="140">
        <f t="shared" si="13"/>
        <v>690</v>
      </c>
    </row>
    <row r="298" spans="1:9" ht="25.5">
      <c r="A298" s="53">
        <f t="shared" si="14"/>
        <v>286</v>
      </c>
      <c r="B298" s="159" t="s">
        <v>241</v>
      </c>
      <c r="C298" s="160" t="s">
        <v>653</v>
      </c>
      <c r="D298" s="160" t="s">
        <v>657</v>
      </c>
      <c r="E298" s="160" t="s">
        <v>230</v>
      </c>
      <c r="F298" s="140">
        <v>690000</v>
      </c>
      <c r="G298" s="140">
        <v>690000</v>
      </c>
      <c r="H298" s="142">
        <f t="shared" si="12"/>
        <v>690</v>
      </c>
      <c r="I298" s="140">
        <f t="shared" si="13"/>
        <v>690</v>
      </c>
    </row>
    <row r="299" spans="1:9" ht="12.75">
      <c r="A299" s="53">
        <f t="shared" si="14"/>
        <v>287</v>
      </c>
      <c r="B299" s="159" t="s">
        <v>695</v>
      </c>
      <c r="C299" s="160" t="s">
        <v>96</v>
      </c>
      <c r="D299" s="160" t="s">
        <v>524</v>
      </c>
      <c r="E299" s="160" t="s">
        <v>40</v>
      </c>
      <c r="F299" s="140">
        <v>8648520.94</v>
      </c>
      <c r="G299" s="140">
        <v>8684620.94</v>
      </c>
      <c r="H299" s="142">
        <f t="shared" si="12"/>
        <v>8648.52094</v>
      </c>
      <c r="I299" s="140">
        <f t="shared" si="13"/>
        <v>8684.620939999999</v>
      </c>
    </row>
    <row r="300" spans="1:9" ht="51">
      <c r="A300" s="53">
        <f t="shared" si="14"/>
        <v>288</v>
      </c>
      <c r="B300" s="159" t="s">
        <v>840</v>
      </c>
      <c r="C300" s="160" t="s">
        <v>96</v>
      </c>
      <c r="D300" s="160" t="s">
        <v>615</v>
      </c>
      <c r="E300" s="160" t="s">
        <v>40</v>
      </c>
      <c r="F300" s="140">
        <v>901700</v>
      </c>
      <c r="G300" s="140">
        <v>937800</v>
      </c>
      <c r="H300" s="142">
        <f t="shared" si="12"/>
        <v>901.7</v>
      </c>
      <c r="I300" s="140">
        <f t="shared" si="13"/>
        <v>937.8</v>
      </c>
    </row>
    <row r="301" spans="1:9" ht="38.25">
      <c r="A301" s="53">
        <f t="shared" si="14"/>
        <v>289</v>
      </c>
      <c r="B301" s="159" t="s">
        <v>1100</v>
      </c>
      <c r="C301" s="160" t="s">
        <v>96</v>
      </c>
      <c r="D301" s="160" t="s">
        <v>640</v>
      </c>
      <c r="E301" s="160" t="s">
        <v>40</v>
      </c>
      <c r="F301" s="140">
        <v>901700</v>
      </c>
      <c r="G301" s="140">
        <v>937800</v>
      </c>
      <c r="H301" s="142">
        <f t="shared" si="12"/>
        <v>901.7</v>
      </c>
      <c r="I301" s="140">
        <f t="shared" si="13"/>
        <v>937.8</v>
      </c>
    </row>
    <row r="302" spans="1:9" ht="114.75">
      <c r="A302" s="53">
        <f t="shared" si="14"/>
        <v>290</v>
      </c>
      <c r="B302" s="159" t="s">
        <v>913</v>
      </c>
      <c r="C302" s="160" t="s">
        <v>96</v>
      </c>
      <c r="D302" s="160" t="s">
        <v>824</v>
      </c>
      <c r="E302" s="160" t="s">
        <v>40</v>
      </c>
      <c r="F302" s="140">
        <v>901700</v>
      </c>
      <c r="G302" s="140">
        <v>937800</v>
      </c>
      <c r="H302" s="142">
        <f t="shared" si="12"/>
        <v>901.7</v>
      </c>
      <c r="I302" s="140">
        <f t="shared" si="13"/>
        <v>937.8</v>
      </c>
    </row>
    <row r="303" spans="1:9" ht="25.5">
      <c r="A303" s="53">
        <f t="shared" si="14"/>
        <v>291</v>
      </c>
      <c r="B303" s="159" t="s">
        <v>241</v>
      </c>
      <c r="C303" s="160" t="s">
        <v>96</v>
      </c>
      <c r="D303" s="160" t="s">
        <v>824</v>
      </c>
      <c r="E303" s="160" t="s">
        <v>230</v>
      </c>
      <c r="F303" s="140">
        <v>901700</v>
      </c>
      <c r="G303" s="140">
        <v>937800</v>
      </c>
      <c r="H303" s="142">
        <f t="shared" si="12"/>
        <v>901.7</v>
      </c>
      <c r="I303" s="140">
        <f t="shared" si="13"/>
        <v>937.8</v>
      </c>
    </row>
    <row r="304" spans="1:9" ht="51">
      <c r="A304" s="53">
        <f t="shared" si="14"/>
        <v>292</v>
      </c>
      <c r="B304" s="159" t="s">
        <v>841</v>
      </c>
      <c r="C304" s="160" t="s">
        <v>96</v>
      </c>
      <c r="D304" s="160" t="s">
        <v>654</v>
      </c>
      <c r="E304" s="160" t="s">
        <v>40</v>
      </c>
      <c r="F304" s="140">
        <v>7746820.94</v>
      </c>
      <c r="G304" s="140">
        <v>7746820.94</v>
      </c>
      <c r="H304" s="142">
        <f t="shared" si="12"/>
        <v>7746.8209400000005</v>
      </c>
      <c r="I304" s="140">
        <f t="shared" si="13"/>
        <v>7746.8209400000005</v>
      </c>
    </row>
    <row r="305" spans="1:9" ht="25.5">
      <c r="A305" s="53">
        <f t="shared" si="14"/>
        <v>293</v>
      </c>
      <c r="B305" s="159" t="s">
        <v>312</v>
      </c>
      <c r="C305" s="160" t="s">
        <v>96</v>
      </c>
      <c r="D305" s="160" t="s">
        <v>659</v>
      </c>
      <c r="E305" s="160" t="s">
        <v>40</v>
      </c>
      <c r="F305" s="140">
        <v>7510410.94</v>
      </c>
      <c r="G305" s="140">
        <v>7510410.94</v>
      </c>
      <c r="H305" s="142">
        <f t="shared" si="12"/>
        <v>7510.410940000001</v>
      </c>
      <c r="I305" s="140">
        <f t="shared" si="13"/>
        <v>7510.410940000001</v>
      </c>
    </row>
    <row r="306" spans="1:9" ht="25.5">
      <c r="A306" s="53">
        <f t="shared" si="14"/>
        <v>294</v>
      </c>
      <c r="B306" s="159" t="s">
        <v>730</v>
      </c>
      <c r="C306" s="160" t="s">
        <v>96</v>
      </c>
      <c r="D306" s="160" t="s">
        <v>731</v>
      </c>
      <c r="E306" s="160" t="s">
        <v>40</v>
      </c>
      <c r="F306" s="140">
        <v>428765</v>
      </c>
      <c r="G306" s="140">
        <v>428765</v>
      </c>
      <c r="H306" s="142">
        <f t="shared" si="12"/>
        <v>428.765</v>
      </c>
      <c r="I306" s="140">
        <f t="shared" si="13"/>
        <v>428.765</v>
      </c>
    </row>
    <row r="307" spans="1:9" ht="25.5">
      <c r="A307" s="53">
        <f t="shared" si="14"/>
        <v>295</v>
      </c>
      <c r="B307" s="159" t="s">
        <v>241</v>
      </c>
      <c r="C307" s="160" t="s">
        <v>96</v>
      </c>
      <c r="D307" s="160" t="s">
        <v>731</v>
      </c>
      <c r="E307" s="160" t="s">
        <v>230</v>
      </c>
      <c r="F307" s="140">
        <v>428765</v>
      </c>
      <c r="G307" s="140">
        <v>428765</v>
      </c>
      <c r="H307" s="142">
        <f t="shared" si="12"/>
        <v>428.765</v>
      </c>
      <c r="I307" s="140">
        <f t="shared" si="13"/>
        <v>428.765</v>
      </c>
    </row>
    <row r="308" spans="1:9" ht="12.75">
      <c r="A308" s="53">
        <f t="shared" si="14"/>
        <v>296</v>
      </c>
      <c r="B308" s="159" t="s">
        <v>1173</v>
      </c>
      <c r="C308" s="160" t="s">
        <v>96</v>
      </c>
      <c r="D308" s="160" t="s">
        <v>1039</v>
      </c>
      <c r="E308" s="160" t="s">
        <v>40</v>
      </c>
      <c r="F308" s="140">
        <v>7081645.94</v>
      </c>
      <c r="G308" s="140">
        <v>7081645.94</v>
      </c>
      <c r="H308" s="142">
        <f t="shared" si="12"/>
        <v>7081.64594</v>
      </c>
      <c r="I308" s="140">
        <f t="shared" si="13"/>
        <v>7081.64594</v>
      </c>
    </row>
    <row r="309" spans="1:9" ht="25.5">
      <c r="A309" s="53">
        <f t="shared" si="14"/>
        <v>297</v>
      </c>
      <c r="B309" s="159" t="s">
        <v>247</v>
      </c>
      <c r="C309" s="160" t="s">
        <v>96</v>
      </c>
      <c r="D309" s="160" t="s">
        <v>1039</v>
      </c>
      <c r="E309" s="160" t="s">
        <v>231</v>
      </c>
      <c r="F309" s="140">
        <v>6463446.29</v>
      </c>
      <c r="G309" s="140">
        <v>6463446.29</v>
      </c>
      <c r="H309" s="142">
        <f t="shared" si="12"/>
        <v>6463.44629</v>
      </c>
      <c r="I309" s="140">
        <f t="shared" si="13"/>
        <v>6463.44629</v>
      </c>
    </row>
    <row r="310" spans="1:9" ht="25.5">
      <c r="A310" s="53">
        <f t="shared" si="14"/>
        <v>298</v>
      </c>
      <c r="B310" s="159" t="s">
        <v>241</v>
      </c>
      <c r="C310" s="160" t="s">
        <v>96</v>
      </c>
      <c r="D310" s="160" t="s">
        <v>1039</v>
      </c>
      <c r="E310" s="160" t="s">
        <v>230</v>
      </c>
      <c r="F310" s="140">
        <v>614315.65</v>
      </c>
      <c r="G310" s="140">
        <v>614315.65</v>
      </c>
      <c r="H310" s="142">
        <f t="shared" si="12"/>
        <v>614.31565</v>
      </c>
      <c r="I310" s="140">
        <f t="shared" si="13"/>
        <v>614.31565</v>
      </c>
    </row>
    <row r="311" spans="1:9" ht="12.75">
      <c r="A311" s="53">
        <f t="shared" si="14"/>
        <v>299</v>
      </c>
      <c r="B311" s="159" t="s">
        <v>248</v>
      </c>
      <c r="C311" s="160" t="s">
        <v>96</v>
      </c>
      <c r="D311" s="160" t="s">
        <v>1039</v>
      </c>
      <c r="E311" s="160" t="s">
        <v>232</v>
      </c>
      <c r="F311" s="140">
        <v>3884</v>
      </c>
      <c r="G311" s="140">
        <v>3884</v>
      </c>
      <c r="H311" s="142">
        <f t="shared" si="12"/>
        <v>3.884</v>
      </c>
      <c r="I311" s="140">
        <f t="shared" si="13"/>
        <v>3.884</v>
      </c>
    </row>
    <row r="312" spans="1:9" ht="25.5">
      <c r="A312" s="53">
        <f t="shared" si="14"/>
        <v>300</v>
      </c>
      <c r="B312" s="159" t="s">
        <v>313</v>
      </c>
      <c r="C312" s="160" t="s">
        <v>96</v>
      </c>
      <c r="D312" s="160" t="s">
        <v>660</v>
      </c>
      <c r="E312" s="160" t="s">
        <v>40</v>
      </c>
      <c r="F312" s="140">
        <v>236410</v>
      </c>
      <c r="G312" s="140">
        <v>236410</v>
      </c>
      <c r="H312" s="142">
        <f t="shared" si="12"/>
        <v>236.41</v>
      </c>
      <c r="I312" s="140">
        <f t="shared" si="13"/>
        <v>236.41</v>
      </c>
    </row>
    <row r="313" spans="1:9" ht="38.25">
      <c r="A313" s="53">
        <f t="shared" si="14"/>
        <v>301</v>
      </c>
      <c r="B313" s="159" t="s">
        <v>314</v>
      </c>
      <c r="C313" s="160" t="s">
        <v>96</v>
      </c>
      <c r="D313" s="160" t="s">
        <v>661</v>
      </c>
      <c r="E313" s="160" t="s">
        <v>40</v>
      </c>
      <c r="F313" s="140">
        <v>122910</v>
      </c>
      <c r="G313" s="140">
        <v>122910</v>
      </c>
      <c r="H313" s="142">
        <f t="shared" si="12"/>
        <v>122.91</v>
      </c>
      <c r="I313" s="140">
        <f t="shared" si="13"/>
        <v>122.91</v>
      </c>
    </row>
    <row r="314" spans="1:9" ht="25.5">
      <c r="A314" s="53">
        <f t="shared" si="14"/>
        <v>302</v>
      </c>
      <c r="B314" s="159" t="s">
        <v>241</v>
      </c>
      <c r="C314" s="160" t="s">
        <v>96</v>
      </c>
      <c r="D314" s="160" t="s">
        <v>661</v>
      </c>
      <c r="E314" s="160" t="s">
        <v>230</v>
      </c>
      <c r="F314" s="140">
        <v>122910</v>
      </c>
      <c r="G314" s="140">
        <v>122910</v>
      </c>
      <c r="H314" s="142">
        <f t="shared" si="12"/>
        <v>122.91</v>
      </c>
      <c r="I314" s="140">
        <f t="shared" si="13"/>
        <v>122.91</v>
      </c>
    </row>
    <row r="315" spans="1:9" ht="38.25">
      <c r="A315" s="53">
        <f t="shared" si="14"/>
        <v>303</v>
      </c>
      <c r="B315" s="159" t="s">
        <v>442</v>
      </c>
      <c r="C315" s="160" t="s">
        <v>96</v>
      </c>
      <c r="D315" s="160" t="s">
        <v>662</v>
      </c>
      <c r="E315" s="160" t="s">
        <v>40</v>
      </c>
      <c r="F315" s="140">
        <v>28500</v>
      </c>
      <c r="G315" s="140">
        <v>28500</v>
      </c>
      <c r="H315" s="142">
        <f t="shared" si="12"/>
        <v>28.5</v>
      </c>
      <c r="I315" s="140">
        <f t="shared" si="13"/>
        <v>28.5</v>
      </c>
    </row>
    <row r="316" spans="1:9" ht="25.5">
      <c r="A316" s="53">
        <f t="shared" si="14"/>
        <v>304</v>
      </c>
      <c r="B316" s="159" t="s">
        <v>241</v>
      </c>
      <c r="C316" s="160" t="s">
        <v>96</v>
      </c>
      <c r="D316" s="160" t="s">
        <v>662</v>
      </c>
      <c r="E316" s="160" t="s">
        <v>230</v>
      </c>
      <c r="F316" s="140">
        <v>28500</v>
      </c>
      <c r="G316" s="140">
        <v>28500</v>
      </c>
      <c r="H316" s="142">
        <f t="shared" si="12"/>
        <v>28.5</v>
      </c>
      <c r="I316" s="140">
        <f t="shared" si="13"/>
        <v>28.5</v>
      </c>
    </row>
    <row r="317" spans="1:9" ht="63.75">
      <c r="A317" s="53">
        <f t="shared" si="14"/>
        <v>305</v>
      </c>
      <c r="B317" s="159" t="s">
        <v>315</v>
      </c>
      <c r="C317" s="160" t="s">
        <v>96</v>
      </c>
      <c r="D317" s="160" t="s">
        <v>1040</v>
      </c>
      <c r="E317" s="160" t="s">
        <v>40</v>
      </c>
      <c r="F317" s="140">
        <v>75000</v>
      </c>
      <c r="G317" s="140">
        <v>75000</v>
      </c>
      <c r="H317" s="142">
        <f t="shared" si="12"/>
        <v>75</v>
      </c>
      <c r="I317" s="140">
        <f t="shared" si="13"/>
        <v>75</v>
      </c>
    </row>
    <row r="318" spans="1:9" ht="25.5">
      <c r="A318" s="53">
        <f t="shared" si="14"/>
        <v>306</v>
      </c>
      <c r="B318" s="159" t="s">
        <v>241</v>
      </c>
      <c r="C318" s="160" t="s">
        <v>96</v>
      </c>
      <c r="D318" s="160" t="s">
        <v>1040</v>
      </c>
      <c r="E318" s="160" t="s">
        <v>230</v>
      </c>
      <c r="F318" s="140">
        <v>75000</v>
      </c>
      <c r="G318" s="140">
        <v>75000</v>
      </c>
      <c r="H318" s="142">
        <f t="shared" si="12"/>
        <v>75</v>
      </c>
      <c r="I318" s="140">
        <f t="shared" si="13"/>
        <v>75</v>
      </c>
    </row>
    <row r="319" spans="1:9" ht="63.75">
      <c r="A319" s="53">
        <f t="shared" si="14"/>
        <v>307</v>
      </c>
      <c r="B319" s="159" t="s">
        <v>773</v>
      </c>
      <c r="C319" s="160" t="s">
        <v>96</v>
      </c>
      <c r="D319" s="160" t="s">
        <v>732</v>
      </c>
      <c r="E319" s="160" t="s">
        <v>40</v>
      </c>
      <c r="F319" s="140">
        <v>10000</v>
      </c>
      <c r="G319" s="140">
        <v>10000</v>
      </c>
      <c r="H319" s="142">
        <f t="shared" si="12"/>
        <v>10</v>
      </c>
      <c r="I319" s="140">
        <f t="shared" si="13"/>
        <v>10</v>
      </c>
    </row>
    <row r="320" spans="1:9" ht="25.5">
      <c r="A320" s="53">
        <f t="shared" si="14"/>
        <v>308</v>
      </c>
      <c r="B320" s="159" t="s">
        <v>241</v>
      </c>
      <c r="C320" s="160" t="s">
        <v>96</v>
      </c>
      <c r="D320" s="160" t="s">
        <v>732</v>
      </c>
      <c r="E320" s="160" t="s">
        <v>230</v>
      </c>
      <c r="F320" s="140">
        <v>10000</v>
      </c>
      <c r="G320" s="140">
        <v>10000</v>
      </c>
      <c r="H320" s="142">
        <f t="shared" si="12"/>
        <v>10</v>
      </c>
      <c r="I320" s="140">
        <f t="shared" si="13"/>
        <v>10</v>
      </c>
    </row>
    <row r="321" spans="1:9" ht="12.75">
      <c r="A321" s="53">
        <f t="shared" si="14"/>
        <v>309</v>
      </c>
      <c r="B321" s="159" t="s">
        <v>157</v>
      </c>
      <c r="C321" s="160" t="s">
        <v>97</v>
      </c>
      <c r="D321" s="160" t="s">
        <v>524</v>
      </c>
      <c r="E321" s="160" t="s">
        <v>40</v>
      </c>
      <c r="F321" s="140">
        <v>11995851</v>
      </c>
      <c r="G321" s="140">
        <v>11995851</v>
      </c>
      <c r="H321" s="142">
        <f t="shared" si="12"/>
        <v>11995.851</v>
      </c>
      <c r="I321" s="140">
        <f t="shared" si="13"/>
        <v>11995.851</v>
      </c>
    </row>
    <row r="322" spans="1:9" ht="51">
      <c r="A322" s="53">
        <f t="shared" si="14"/>
        <v>310</v>
      </c>
      <c r="B322" s="159" t="s">
        <v>840</v>
      </c>
      <c r="C322" s="160" t="s">
        <v>97</v>
      </c>
      <c r="D322" s="160" t="s">
        <v>615</v>
      </c>
      <c r="E322" s="160" t="s">
        <v>40</v>
      </c>
      <c r="F322" s="140">
        <v>11995851</v>
      </c>
      <c r="G322" s="140">
        <v>11995851</v>
      </c>
      <c r="H322" s="142">
        <f t="shared" si="12"/>
        <v>11995.851</v>
      </c>
      <c r="I322" s="140">
        <f t="shared" si="13"/>
        <v>11995.851</v>
      </c>
    </row>
    <row r="323" spans="1:9" ht="63.75">
      <c r="A323" s="53">
        <f t="shared" si="14"/>
        <v>311</v>
      </c>
      <c r="B323" s="159" t="s">
        <v>842</v>
      </c>
      <c r="C323" s="160" t="s">
        <v>97</v>
      </c>
      <c r="D323" s="160" t="s">
        <v>649</v>
      </c>
      <c r="E323" s="160" t="s">
        <v>40</v>
      </c>
      <c r="F323" s="140">
        <v>11995851</v>
      </c>
      <c r="G323" s="140">
        <v>11995851</v>
      </c>
      <c r="H323" s="142">
        <f t="shared" si="12"/>
        <v>11995.851</v>
      </c>
      <c r="I323" s="140">
        <f t="shared" si="13"/>
        <v>11995.851</v>
      </c>
    </row>
    <row r="324" spans="1:9" ht="63.75">
      <c r="A324" s="53">
        <f t="shared" si="14"/>
        <v>312</v>
      </c>
      <c r="B324" s="159" t="s">
        <v>306</v>
      </c>
      <c r="C324" s="160" t="s">
        <v>97</v>
      </c>
      <c r="D324" s="160" t="s">
        <v>650</v>
      </c>
      <c r="E324" s="160" t="s">
        <v>40</v>
      </c>
      <c r="F324" s="140">
        <v>11095851</v>
      </c>
      <c r="G324" s="140">
        <v>11095851</v>
      </c>
      <c r="H324" s="142">
        <f t="shared" si="12"/>
        <v>11095.851</v>
      </c>
      <c r="I324" s="140">
        <f t="shared" si="13"/>
        <v>11095.851</v>
      </c>
    </row>
    <row r="325" spans="1:9" ht="25.5">
      <c r="A325" s="53">
        <f t="shared" si="14"/>
        <v>313</v>
      </c>
      <c r="B325" s="159" t="s">
        <v>247</v>
      </c>
      <c r="C325" s="160" t="s">
        <v>97</v>
      </c>
      <c r="D325" s="160" t="s">
        <v>650</v>
      </c>
      <c r="E325" s="160" t="s">
        <v>231</v>
      </c>
      <c r="F325" s="140">
        <v>8769200</v>
      </c>
      <c r="G325" s="140">
        <v>8769200</v>
      </c>
      <c r="H325" s="142">
        <f t="shared" si="12"/>
        <v>8769.2</v>
      </c>
      <c r="I325" s="140">
        <f t="shared" si="13"/>
        <v>8769.2</v>
      </c>
    </row>
    <row r="326" spans="1:9" ht="25.5">
      <c r="A326" s="53">
        <f t="shared" si="14"/>
        <v>314</v>
      </c>
      <c r="B326" s="159" t="s">
        <v>241</v>
      </c>
      <c r="C326" s="160" t="s">
        <v>97</v>
      </c>
      <c r="D326" s="160" t="s">
        <v>650</v>
      </c>
      <c r="E326" s="160" t="s">
        <v>230</v>
      </c>
      <c r="F326" s="140">
        <v>2148651</v>
      </c>
      <c r="G326" s="140">
        <v>2148651</v>
      </c>
      <c r="H326" s="142">
        <f t="shared" si="12"/>
        <v>2148.651</v>
      </c>
      <c r="I326" s="140">
        <f t="shared" si="13"/>
        <v>2148.651</v>
      </c>
    </row>
    <row r="327" spans="1:9" ht="12.75">
      <c r="A327" s="53">
        <f t="shared" si="14"/>
        <v>315</v>
      </c>
      <c r="B327" s="159" t="s">
        <v>1102</v>
      </c>
      <c r="C327" s="160" t="s">
        <v>97</v>
      </c>
      <c r="D327" s="160" t="s">
        <v>650</v>
      </c>
      <c r="E327" s="160" t="s">
        <v>1038</v>
      </c>
      <c r="F327" s="140">
        <v>24000</v>
      </c>
      <c r="G327" s="140">
        <v>24000</v>
      </c>
      <c r="H327" s="142">
        <f t="shared" si="12"/>
        <v>24</v>
      </c>
      <c r="I327" s="140">
        <f t="shared" si="13"/>
        <v>24</v>
      </c>
    </row>
    <row r="328" spans="1:9" ht="12.75">
      <c r="A328" s="53">
        <f t="shared" si="14"/>
        <v>316</v>
      </c>
      <c r="B328" s="159" t="s">
        <v>683</v>
      </c>
      <c r="C328" s="160" t="s">
        <v>97</v>
      </c>
      <c r="D328" s="160" t="s">
        <v>650</v>
      </c>
      <c r="E328" s="160" t="s">
        <v>535</v>
      </c>
      <c r="F328" s="140">
        <v>150000</v>
      </c>
      <c r="G328" s="140">
        <v>150000</v>
      </c>
      <c r="H328" s="142">
        <f t="shared" si="12"/>
        <v>150</v>
      </c>
      <c r="I328" s="140">
        <f t="shared" si="13"/>
        <v>150</v>
      </c>
    </row>
    <row r="329" spans="1:9" ht="12.75">
      <c r="A329" s="53">
        <f t="shared" si="14"/>
        <v>317</v>
      </c>
      <c r="B329" s="159" t="s">
        <v>248</v>
      </c>
      <c r="C329" s="160" t="s">
        <v>97</v>
      </c>
      <c r="D329" s="160" t="s">
        <v>650</v>
      </c>
      <c r="E329" s="160" t="s">
        <v>232</v>
      </c>
      <c r="F329" s="140">
        <v>4000</v>
      </c>
      <c r="G329" s="140">
        <v>4000</v>
      </c>
      <c r="H329" s="142">
        <f t="shared" si="12"/>
        <v>4</v>
      </c>
      <c r="I329" s="140">
        <f t="shared" si="13"/>
        <v>4</v>
      </c>
    </row>
    <row r="330" spans="1:9" ht="63.75">
      <c r="A330" s="53">
        <f t="shared" si="14"/>
        <v>318</v>
      </c>
      <c r="B330" s="159" t="s">
        <v>307</v>
      </c>
      <c r="C330" s="160" t="s">
        <v>97</v>
      </c>
      <c r="D330" s="160" t="s">
        <v>651</v>
      </c>
      <c r="E330" s="160" t="s">
        <v>40</v>
      </c>
      <c r="F330" s="140">
        <v>900000</v>
      </c>
      <c r="G330" s="140">
        <v>900000</v>
      </c>
      <c r="H330" s="142">
        <f t="shared" si="12"/>
        <v>900</v>
      </c>
      <c r="I330" s="140">
        <f t="shared" si="13"/>
        <v>900</v>
      </c>
    </row>
    <row r="331" spans="1:9" ht="25.5">
      <c r="A331" s="53">
        <f t="shared" si="14"/>
        <v>319</v>
      </c>
      <c r="B331" s="159" t="s">
        <v>241</v>
      </c>
      <c r="C331" s="160" t="s">
        <v>97</v>
      </c>
      <c r="D331" s="160" t="s">
        <v>651</v>
      </c>
      <c r="E331" s="160" t="s">
        <v>230</v>
      </c>
      <c r="F331" s="140">
        <v>900000</v>
      </c>
      <c r="G331" s="140">
        <v>900000</v>
      </c>
      <c r="H331" s="142">
        <f t="shared" si="12"/>
        <v>900</v>
      </c>
      <c r="I331" s="140">
        <f t="shared" si="13"/>
        <v>900</v>
      </c>
    </row>
    <row r="332" spans="1:9" ht="12.75">
      <c r="A332" s="53">
        <f t="shared" si="14"/>
        <v>320</v>
      </c>
      <c r="B332" s="159" t="s">
        <v>158</v>
      </c>
      <c r="C332" s="160" t="s">
        <v>98</v>
      </c>
      <c r="D332" s="160" t="s">
        <v>524</v>
      </c>
      <c r="E332" s="160" t="s">
        <v>40</v>
      </c>
      <c r="F332" s="140">
        <v>15512775.85</v>
      </c>
      <c r="G332" s="140">
        <v>15512775.85</v>
      </c>
      <c r="H332" s="142">
        <f t="shared" si="12"/>
        <v>15512.77585</v>
      </c>
      <c r="I332" s="140">
        <f t="shared" si="13"/>
        <v>15512.77585</v>
      </c>
    </row>
    <row r="333" spans="1:9" ht="12.75">
      <c r="A333" s="53">
        <f t="shared" si="14"/>
        <v>321</v>
      </c>
      <c r="B333" s="159" t="s">
        <v>159</v>
      </c>
      <c r="C333" s="160" t="s">
        <v>99</v>
      </c>
      <c r="D333" s="160" t="s">
        <v>524</v>
      </c>
      <c r="E333" s="160" t="s">
        <v>40</v>
      </c>
      <c r="F333" s="140">
        <v>12793805.85</v>
      </c>
      <c r="G333" s="140">
        <v>12793805.85</v>
      </c>
      <c r="H333" s="142">
        <f t="shared" si="12"/>
        <v>12793.805849999999</v>
      </c>
      <c r="I333" s="140">
        <f t="shared" si="13"/>
        <v>12793.805849999999</v>
      </c>
    </row>
    <row r="334" spans="1:9" ht="51">
      <c r="A334" s="53">
        <f t="shared" si="14"/>
        <v>322</v>
      </c>
      <c r="B334" s="159" t="s">
        <v>841</v>
      </c>
      <c r="C334" s="160" t="s">
        <v>99</v>
      </c>
      <c r="D334" s="160" t="s">
        <v>654</v>
      </c>
      <c r="E334" s="160" t="s">
        <v>40</v>
      </c>
      <c r="F334" s="140">
        <v>12793805.85</v>
      </c>
      <c r="G334" s="140">
        <v>12793805.85</v>
      </c>
      <c r="H334" s="142">
        <f aca="true" t="shared" si="15" ref="H334:H397">F334/1000</f>
        <v>12793.805849999999</v>
      </c>
      <c r="I334" s="140">
        <f aca="true" t="shared" si="16" ref="I334:I397">G334/1000</f>
        <v>12793.805849999999</v>
      </c>
    </row>
    <row r="335" spans="1:9" ht="12.75">
      <c r="A335" s="53">
        <f aca="true" t="shared" si="17" ref="A335:A398">1+A334</f>
        <v>323</v>
      </c>
      <c r="B335" s="159" t="s">
        <v>316</v>
      </c>
      <c r="C335" s="160" t="s">
        <v>99</v>
      </c>
      <c r="D335" s="160" t="s">
        <v>663</v>
      </c>
      <c r="E335" s="160" t="s">
        <v>40</v>
      </c>
      <c r="F335" s="140">
        <v>12793805.85</v>
      </c>
      <c r="G335" s="140">
        <v>12793805.85</v>
      </c>
      <c r="H335" s="142">
        <f t="shared" si="15"/>
        <v>12793.805849999999</v>
      </c>
      <c r="I335" s="140">
        <f t="shared" si="16"/>
        <v>12793.805849999999</v>
      </c>
    </row>
    <row r="336" spans="1:9" ht="12.75">
      <c r="A336" s="53">
        <f t="shared" si="17"/>
        <v>324</v>
      </c>
      <c r="B336" s="159" t="s">
        <v>317</v>
      </c>
      <c r="C336" s="160" t="s">
        <v>99</v>
      </c>
      <c r="D336" s="160" t="s">
        <v>664</v>
      </c>
      <c r="E336" s="160" t="s">
        <v>40</v>
      </c>
      <c r="F336" s="140">
        <v>10509806.2</v>
      </c>
      <c r="G336" s="140">
        <v>10509806.2</v>
      </c>
      <c r="H336" s="142">
        <f t="shared" si="15"/>
        <v>10509.806199999999</v>
      </c>
      <c r="I336" s="140">
        <f t="shared" si="16"/>
        <v>10509.806199999999</v>
      </c>
    </row>
    <row r="337" spans="1:9" ht="25.5">
      <c r="A337" s="53">
        <f t="shared" si="17"/>
        <v>325</v>
      </c>
      <c r="B337" s="159" t="s">
        <v>247</v>
      </c>
      <c r="C337" s="160" t="s">
        <v>99</v>
      </c>
      <c r="D337" s="160" t="s">
        <v>664</v>
      </c>
      <c r="E337" s="160" t="s">
        <v>231</v>
      </c>
      <c r="F337" s="140">
        <v>9044423.05</v>
      </c>
      <c r="G337" s="140">
        <v>9044423.05</v>
      </c>
      <c r="H337" s="142">
        <f t="shared" si="15"/>
        <v>9044.423050000001</v>
      </c>
      <c r="I337" s="140">
        <f t="shared" si="16"/>
        <v>9044.423050000001</v>
      </c>
    </row>
    <row r="338" spans="1:9" ht="25.5">
      <c r="A338" s="53">
        <f t="shared" si="17"/>
        <v>326</v>
      </c>
      <c r="B338" s="159" t="s">
        <v>241</v>
      </c>
      <c r="C338" s="160" t="s">
        <v>99</v>
      </c>
      <c r="D338" s="160" t="s">
        <v>664</v>
      </c>
      <c r="E338" s="160" t="s">
        <v>230</v>
      </c>
      <c r="F338" s="140">
        <v>1035383.15</v>
      </c>
      <c r="G338" s="140">
        <v>1035383.15</v>
      </c>
      <c r="H338" s="142">
        <f t="shared" si="15"/>
        <v>1035.3831500000001</v>
      </c>
      <c r="I338" s="140">
        <f t="shared" si="16"/>
        <v>1035.3831500000001</v>
      </c>
    </row>
    <row r="339" spans="1:9" ht="12.75">
      <c r="A339" s="53">
        <f t="shared" si="17"/>
        <v>327</v>
      </c>
      <c r="B339" s="159" t="s">
        <v>248</v>
      </c>
      <c r="C339" s="160" t="s">
        <v>99</v>
      </c>
      <c r="D339" s="160" t="s">
        <v>664</v>
      </c>
      <c r="E339" s="160" t="s">
        <v>232</v>
      </c>
      <c r="F339" s="140">
        <v>430000</v>
      </c>
      <c r="G339" s="140">
        <v>430000</v>
      </c>
      <c r="H339" s="142">
        <f t="shared" si="15"/>
        <v>430</v>
      </c>
      <c r="I339" s="140">
        <f t="shared" si="16"/>
        <v>430</v>
      </c>
    </row>
    <row r="340" spans="1:9" ht="36" customHeight="1">
      <c r="A340" s="53">
        <f t="shared" si="17"/>
        <v>328</v>
      </c>
      <c r="B340" s="159" t="s">
        <v>443</v>
      </c>
      <c r="C340" s="160" t="s">
        <v>99</v>
      </c>
      <c r="D340" s="160" t="s">
        <v>665</v>
      </c>
      <c r="E340" s="160" t="s">
        <v>40</v>
      </c>
      <c r="F340" s="140">
        <v>2053999.65</v>
      </c>
      <c r="G340" s="140">
        <v>2053999.65</v>
      </c>
      <c r="H340" s="142">
        <f t="shared" si="15"/>
        <v>2053.9996499999997</v>
      </c>
      <c r="I340" s="140">
        <f t="shared" si="16"/>
        <v>2053.9996499999997</v>
      </c>
    </row>
    <row r="341" spans="1:9" ht="25.5">
      <c r="A341" s="53">
        <f t="shared" si="17"/>
        <v>329</v>
      </c>
      <c r="B341" s="159" t="s">
        <v>247</v>
      </c>
      <c r="C341" s="160" t="s">
        <v>99</v>
      </c>
      <c r="D341" s="160" t="s">
        <v>665</v>
      </c>
      <c r="E341" s="160" t="s">
        <v>231</v>
      </c>
      <c r="F341" s="140">
        <v>1968125</v>
      </c>
      <c r="G341" s="140">
        <v>1968125</v>
      </c>
      <c r="H341" s="142">
        <f t="shared" si="15"/>
        <v>1968.125</v>
      </c>
      <c r="I341" s="140">
        <f t="shared" si="16"/>
        <v>1968.125</v>
      </c>
    </row>
    <row r="342" spans="1:9" ht="25.5">
      <c r="A342" s="53">
        <f t="shared" si="17"/>
        <v>330</v>
      </c>
      <c r="B342" s="159" t="s">
        <v>241</v>
      </c>
      <c r="C342" s="160" t="s">
        <v>99</v>
      </c>
      <c r="D342" s="160" t="s">
        <v>665</v>
      </c>
      <c r="E342" s="160" t="s">
        <v>230</v>
      </c>
      <c r="F342" s="140">
        <v>85874.65</v>
      </c>
      <c r="G342" s="140">
        <v>85874.65</v>
      </c>
      <c r="H342" s="142">
        <f t="shared" si="15"/>
        <v>85.87464999999999</v>
      </c>
      <c r="I342" s="140">
        <f t="shared" si="16"/>
        <v>85.87464999999999</v>
      </c>
    </row>
    <row r="343" spans="1:9" ht="25.5">
      <c r="A343" s="53">
        <f t="shared" si="17"/>
        <v>331</v>
      </c>
      <c r="B343" s="159" t="s">
        <v>318</v>
      </c>
      <c r="C343" s="160" t="s">
        <v>99</v>
      </c>
      <c r="D343" s="160" t="s">
        <v>666</v>
      </c>
      <c r="E343" s="160" t="s">
        <v>40</v>
      </c>
      <c r="F343" s="140">
        <v>100000</v>
      </c>
      <c r="G343" s="140">
        <v>100000</v>
      </c>
      <c r="H343" s="142">
        <f t="shared" si="15"/>
        <v>100</v>
      </c>
      <c r="I343" s="140">
        <f t="shared" si="16"/>
        <v>100</v>
      </c>
    </row>
    <row r="344" spans="1:9" ht="25.5">
      <c r="A344" s="53">
        <f t="shared" si="17"/>
        <v>332</v>
      </c>
      <c r="B344" s="159" t="s">
        <v>241</v>
      </c>
      <c r="C344" s="160" t="s">
        <v>99</v>
      </c>
      <c r="D344" s="160" t="s">
        <v>666</v>
      </c>
      <c r="E344" s="160" t="s">
        <v>230</v>
      </c>
      <c r="F344" s="140">
        <v>100000</v>
      </c>
      <c r="G344" s="140">
        <v>100000</v>
      </c>
      <c r="H344" s="142">
        <f t="shared" si="15"/>
        <v>100</v>
      </c>
      <c r="I344" s="140">
        <f t="shared" si="16"/>
        <v>100</v>
      </c>
    </row>
    <row r="345" spans="1:9" ht="12.75">
      <c r="A345" s="53">
        <f t="shared" si="17"/>
        <v>333</v>
      </c>
      <c r="B345" s="159" t="s">
        <v>320</v>
      </c>
      <c r="C345" s="160" t="s">
        <v>99</v>
      </c>
      <c r="D345" s="160" t="s">
        <v>668</v>
      </c>
      <c r="E345" s="160" t="s">
        <v>40</v>
      </c>
      <c r="F345" s="140">
        <v>130000</v>
      </c>
      <c r="G345" s="140">
        <v>130000</v>
      </c>
      <c r="H345" s="142">
        <f t="shared" si="15"/>
        <v>130</v>
      </c>
      <c r="I345" s="140">
        <f t="shared" si="16"/>
        <v>130</v>
      </c>
    </row>
    <row r="346" spans="1:9" ht="25.5">
      <c r="A346" s="53">
        <f t="shared" si="17"/>
        <v>334</v>
      </c>
      <c r="B346" s="159" t="s">
        <v>241</v>
      </c>
      <c r="C346" s="160" t="s">
        <v>99</v>
      </c>
      <c r="D346" s="160" t="s">
        <v>668</v>
      </c>
      <c r="E346" s="160" t="s">
        <v>230</v>
      </c>
      <c r="F346" s="140">
        <v>130000</v>
      </c>
      <c r="G346" s="140">
        <v>130000</v>
      </c>
      <c r="H346" s="142">
        <f t="shared" si="15"/>
        <v>130</v>
      </c>
      <c r="I346" s="140">
        <f t="shared" si="16"/>
        <v>130</v>
      </c>
    </row>
    <row r="347" spans="1:9" ht="12.75">
      <c r="A347" s="53">
        <f t="shared" si="17"/>
        <v>335</v>
      </c>
      <c r="B347" s="159" t="s">
        <v>160</v>
      </c>
      <c r="C347" s="160" t="s">
        <v>21</v>
      </c>
      <c r="D347" s="160" t="s">
        <v>524</v>
      </c>
      <c r="E347" s="160" t="s">
        <v>40</v>
      </c>
      <c r="F347" s="140">
        <v>2718970</v>
      </c>
      <c r="G347" s="140">
        <v>2718970</v>
      </c>
      <c r="H347" s="142">
        <f t="shared" si="15"/>
        <v>2718.97</v>
      </c>
      <c r="I347" s="140">
        <f t="shared" si="16"/>
        <v>2718.97</v>
      </c>
    </row>
    <row r="348" spans="1:9" ht="51">
      <c r="A348" s="53">
        <f t="shared" si="17"/>
        <v>336</v>
      </c>
      <c r="B348" s="159" t="s">
        <v>841</v>
      </c>
      <c r="C348" s="160" t="s">
        <v>21</v>
      </c>
      <c r="D348" s="160" t="s">
        <v>654</v>
      </c>
      <c r="E348" s="160" t="s">
        <v>40</v>
      </c>
      <c r="F348" s="140">
        <v>2718970</v>
      </c>
      <c r="G348" s="140">
        <v>2718970</v>
      </c>
      <c r="H348" s="142">
        <f t="shared" si="15"/>
        <v>2718.97</v>
      </c>
      <c r="I348" s="140">
        <f t="shared" si="16"/>
        <v>2718.97</v>
      </c>
    </row>
    <row r="349" spans="1:9" ht="12.75">
      <c r="A349" s="53">
        <f t="shared" si="17"/>
        <v>337</v>
      </c>
      <c r="B349" s="159" t="s">
        <v>321</v>
      </c>
      <c r="C349" s="160" t="s">
        <v>21</v>
      </c>
      <c r="D349" s="160" t="s">
        <v>669</v>
      </c>
      <c r="E349" s="160" t="s">
        <v>40</v>
      </c>
      <c r="F349" s="140">
        <v>2718970</v>
      </c>
      <c r="G349" s="140">
        <v>2718970</v>
      </c>
      <c r="H349" s="142">
        <f t="shared" si="15"/>
        <v>2718.97</v>
      </c>
      <c r="I349" s="140">
        <f t="shared" si="16"/>
        <v>2718.97</v>
      </c>
    </row>
    <row r="350" spans="1:9" ht="38.25">
      <c r="A350" s="53">
        <f t="shared" si="17"/>
        <v>338</v>
      </c>
      <c r="B350" s="159" t="s">
        <v>444</v>
      </c>
      <c r="C350" s="160" t="s">
        <v>21</v>
      </c>
      <c r="D350" s="160" t="s">
        <v>670</v>
      </c>
      <c r="E350" s="160" t="s">
        <v>40</v>
      </c>
      <c r="F350" s="140">
        <v>2718970</v>
      </c>
      <c r="G350" s="140">
        <v>2718970</v>
      </c>
      <c r="H350" s="142">
        <f t="shared" si="15"/>
        <v>2718.97</v>
      </c>
      <c r="I350" s="140">
        <f t="shared" si="16"/>
        <v>2718.97</v>
      </c>
    </row>
    <row r="351" spans="1:9" ht="25.5">
      <c r="A351" s="53">
        <f t="shared" si="17"/>
        <v>339</v>
      </c>
      <c r="B351" s="159" t="s">
        <v>247</v>
      </c>
      <c r="C351" s="160" t="s">
        <v>21</v>
      </c>
      <c r="D351" s="160" t="s">
        <v>670</v>
      </c>
      <c r="E351" s="160" t="s">
        <v>231</v>
      </c>
      <c r="F351" s="140">
        <v>2559996</v>
      </c>
      <c r="G351" s="140">
        <v>2559996</v>
      </c>
      <c r="H351" s="142">
        <f t="shared" si="15"/>
        <v>2559.996</v>
      </c>
      <c r="I351" s="140">
        <f t="shared" si="16"/>
        <v>2559.996</v>
      </c>
    </row>
    <row r="352" spans="1:9" ht="25.5">
      <c r="A352" s="53">
        <f t="shared" si="17"/>
        <v>340</v>
      </c>
      <c r="B352" s="159" t="s">
        <v>241</v>
      </c>
      <c r="C352" s="160" t="s">
        <v>21</v>
      </c>
      <c r="D352" s="160" t="s">
        <v>670</v>
      </c>
      <c r="E352" s="160" t="s">
        <v>230</v>
      </c>
      <c r="F352" s="140">
        <v>158974</v>
      </c>
      <c r="G352" s="140">
        <v>158974</v>
      </c>
      <c r="H352" s="142">
        <f t="shared" si="15"/>
        <v>158.974</v>
      </c>
      <c r="I352" s="140">
        <f t="shared" si="16"/>
        <v>158.974</v>
      </c>
    </row>
    <row r="353" spans="1:9" ht="12.75">
      <c r="A353" s="53">
        <f t="shared" si="17"/>
        <v>341</v>
      </c>
      <c r="B353" s="159" t="s">
        <v>161</v>
      </c>
      <c r="C353" s="160" t="s">
        <v>100</v>
      </c>
      <c r="D353" s="160" t="s">
        <v>524</v>
      </c>
      <c r="E353" s="160" t="s">
        <v>40</v>
      </c>
      <c r="F353" s="140">
        <v>109498288</v>
      </c>
      <c r="G353" s="140">
        <v>113476288</v>
      </c>
      <c r="H353" s="142">
        <f t="shared" si="15"/>
        <v>109498.288</v>
      </c>
      <c r="I353" s="140">
        <f t="shared" si="16"/>
        <v>113476.288</v>
      </c>
    </row>
    <row r="354" spans="1:9" ht="12.75">
      <c r="A354" s="53">
        <f t="shared" si="17"/>
        <v>342</v>
      </c>
      <c r="B354" s="159" t="s">
        <v>162</v>
      </c>
      <c r="C354" s="160" t="s">
        <v>101</v>
      </c>
      <c r="D354" s="160" t="s">
        <v>524</v>
      </c>
      <c r="E354" s="160" t="s">
        <v>40</v>
      </c>
      <c r="F354" s="140">
        <v>5292468</v>
      </c>
      <c r="G354" s="140">
        <v>5292468</v>
      </c>
      <c r="H354" s="142">
        <f t="shared" si="15"/>
        <v>5292.468</v>
      </c>
      <c r="I354" s="140">
        <f t="shared" si="16"/>
        <v>5292.468</v>
      </c>
    </row>
    <row r="355" spans="1:9" ht="12.75">
      <c r="A355" s="53">
        <f t="shared" si="17"/>
        <v>343</v>
      </c>
      <c r="B355" s="159" t="s">
        <v>223</v>
      </c>
      <c r="C355" s="160" t="s">
        <v>101</v>
      </c>
      <c r="D355" s="160" t="s">
        <v>525</v>
      </c>
      <c r="E355" s="160" t="s">
        <v>40</v>
      </c>
      <c r="F355" s="140">
        <v>5292468</v>
      </c>
      <c r="G355" s="140">
        <v>5292468</v>
      </c>
      <c r="H355" s="142">
        <f t="shared" si="15"/>
        <v>5292.468</v>
      </c>
      <c r="I355" s="140">
        <f t="shared" si="16"/>
        <v>5292.468</v>
      </c>
    </row>
    <row r="356" spans="1:9" ht="12.75">
      <c r="A356" s="53">
        <f t="shared" si="17"/>
        <v>344</v>
      </c>
      <c r="B356" s="159" t="s">
        <v>278</v>
      </c>
      <c r="C356" s="160" t="s">
        <v>101</v>
      </c>
      <c r="D356" s="160" t="s">
        <v>599</v>
      </c>
      <c r="E356" s="160" t="s">
        <v>40</v>
      </c>
      <c r="F356" s="140">
        <v>5292468</v>
      </c>
      <c r="G356" s="140">
        <v>5292468</v>
      </c>
      <c r="H356" s="142">
        <f t="shared" si="15"/>
        <v>5292.468</v>
      </c>
      <c r="I356" s="140">
        <f t="shared" si="16"/>
        <v>5292.468</v>
      </c>
    </row>
    <row r="357" spans="1:9" ht="25.5">
      <c r="A357" s="53">
        <f t="shared" si="17"/>
        <v>345</v>
      </c>
      <c r="B357" s="159" t="s">
        <v>279</v>
      </c>
      <c r="C357" s="160" t="s">
        <v>101</v>
      </c>
      <c r="D357" s="160" t="s">
        <v>599</v>
      </c>
      <c r="E357" s="160" t="s">
        <v>234</v>
      </c>
      <c r="F357" s="140">
        <v>5292468</v>
      </c>
      <c r="G357" s="140">
        <v>5292468</v>
      </c>
      <c r="H357" s="142">
        <f t="shared" si="15"/>
        <v>5292.468</v>
      </c>
      <c r="I357" s="140">
        <f t="shared" si="16"/>
        <v>5292.468</v>
      </c>
    </row>
    <row r="358" spans="1:9" ht="12.75">
      <c r="A358" s="53">
        <f t="shared" si="17"/>
        <v>346</v>
      </c>
      <c r="B358" s="159" t="s">
        <v>163</v>
      </c>
      <c r="C358" s="160" t="s">
        <v>102</v>
      </c>
      <c r="D358" s="160" t="s">
        <v>524</v>
      </c>
      <c r="E358" s="160" t="s">
        <v>40</v>
      </c>
      <c r="F358" s="140">
        <v>97335699</v>
      </c>
      <c r="G358" s="140">
        <v>101313699</v>
      </c>
      <c r="H358" s="142">
        <f t="shared" si="15"/>
        <v>97335.699</v>
      </c>
      <c r="I358" s="140">
        <f t="shared" si="16"/>
        <v>101313.699</v>
      </c>
    </row>
    <row r="359" spans="1:9" ht="51">
      <c r="A359" s="53">
        <f t="shared" si="17"/>
        <v>347</v>
      </c>
      <c r="B359" s="159" t="s">
        <v>1079</v>
      </c>
      <c r="C359" s="160" t="s">
        <v>102</v>
      </c>
      <c r="D359" s="160" t="s">
        <v>568</v>
      </c>
      <c r="E359" s="160" t="s">
        <v>40</v>
      </c>
      <c r="F359" s="140">
        <v>702600</v>
      </c>
      <c r="G359" s="140">
        <v>930900</v>
      </c>
      <c r="H359" s="142">
        <f t="shared" si="15"/>
        <v>702.6</v>
      </c>
      <c r="I359" s="140">
        <f t="shared" si="16"/>
        <v>930.9</v>
      </c>
    </row>
    <row r="360" spans="1:9" ht="38.25">
      <c r="A360" s="53">
        <f t="shared" si="17"/>
        <v>348</v>
      </c>
      <c r="B360" s="159" t="s">
        <v>1091</v>
      </c>
      <c r="C360" s="160" t="s">
        <v>102</v>
      </c>
      <c r="D360" s="160" t="s">
        <v>597</v>
      </c>
      <c r="E360" s="160" t="s">
        <v>40</v>
      </c>
      <c r="F360" s="140">
        <v>702600</v>
      </c>
      <c r="G360" s="140">
        <v>930900</v>
      </c>
      <c r="H360" s="142">
        <f t="shared" si="15"/>
        <v>702.6</v>
      </c>
      <c r="I360" s="140">
        <f t="shared" si="16"/>
        <v>930.9</v>
      </c>
    </row>
    <row r="361" spans="1:9" ht="25.5">
      <c r="A361" s="53">
        <f t="shared" si="17"/>
        <v>349</v>
      </c>
      <c r="B361" s="159" t="s">
        <v>895</v>
      </c>
      <c r="C361" s="160" t="s">
        <v>102</v>
      </c>
      <c r="D361" s="160" t="s">
        <v>1021</v>
      </c>
      <c r="E361" s="160" t="s">
        <v>40</v>
      </c>
      <c r="F361" s="140">
        <v>151100</v>
      </c>
      <c r="G361" s="140">
        <v>347600</v>
      </c>
      <c r="H361" s="142">
        <f t="shared" si="15"/>
        <v>151.1</v>
      </c>
      <c r="I361" s="140">
        <f t="shared" si="16"/>
        <v>347.6</v>
      </c>
    </row>
    <row r="362" spans="1:9" ht="25.5">
      <c r="A362" s="53">
        <f t="shared" si="17"/>
        <v>350</v>
      </c>
      <c r="B362" s="159" t="s">
        <v>280</v>
      </c>
      <c r="C362" s="160" t="s">
        <v>102</v>
      </c>
      <c r="D362" s="160" t="s">
        <v>1021</v>
      </c>
      <c r="E362" s="160" t="s">
        <v>235</v>
      </c>
      <c r="F362" s="140">
        <v>151100</v>
      </c>
      <c r="G362" s="140">
        <v>347600</v>
      </c>
      <c r="H362" s="142">
        <f t="shared" si="15"/>
        <v>151.1</v>
      </c>
      <c r="I362" s="140">
        <f t="shared" si="16"/>
        <v>347.6</v>
      </c>
    </row>
    <row r="363" spans="1:9" ht="38.25">
      <c r="A363" s="53">
        <f t="shared" si="17"/>
        <v>351</v>
      </c>
      <c r="B363" s="159" t="s">
        <v>1176</v>
      </c>
      <c r="C363" s="160" t="s">
        <v>102</v>
      </c>
      <c r="D363" s="160" t="s">
        <v>1158</v>
      </c>
      <c r="E363" s="160" t="s">
        <v>40</v>
      </c>
      <c r="F363" s="140">
        <v>351500</v>
      </c>
      <c r="G363" s="140">
        <v>383300</v>
      </c>
      <c r="H363" s="142">
        <f t="shared" si="15"/>
        <v>351.5</v>
      </c>
      <c r="I363" s="140">
        <f t="shared" si="16"/>
        <v>383.3</v>
      </c>
    </row>
    <row r="364" spans="1:9" ht="25.5">
      <c r="A364" s="53">
        <f t="shared" si="17"/>
        <v>352</v>
      </c>
      <c r="B364" s="159" t="s">
        <v>280</v>
      </c>
      <c r="C364" s="160" t="s">
        <v>102</v>
      </c>
      <c r="D364" s="160" t="s">
        <v>1158</v>
      </c>
      <c r="E364" s="160" t="s">
        <v>235</v>
      </c>
      <c r="F364" s="140">
        <v>351500</v>
      </c>
      <c r="G364" s="140">
        <v>383300</v>
      </c>
      <c r="H364" s="142">
        <f t="shared" si="15"/>
        <v>351.5</v>
      </c>
      <c r="I364" s="140">
        <f t="shared" si="16"/>
        <v>383.3</v>
      </c>
    </row>
    <row r="365" spans="1:9" ht="25.5">
      <c r="A365" s="53">
        <f t="shared" si="17"/>
        <v>353</v>
      </c>
      <c r="B365" s="159" t="s">
        <v>895</v>
      </c>
      <c r="C365" s="160" t="s">
        <v>102</v>
      </c>
      <c r="D365" s="160" t="s">
        <v>1159</v>
      </c>
      <c r="E365" s="160" t="s">
        <v>40</v>
      </c>
      <c r="F365" s="140">
        <v>200000</v>
      </c>
      <c r="G365" s="140">
        <v>200000</v>
      </c>
      <c r="H365" s="142">
        <f t="shared" si="15"/>
        <v>200</v>
      </c>
      <c r="I365" s="140">
        <f t="shared" si="16"/>
        <v>200</v>
      </c>
    </row>
    <row r="366" spans="1:9" ht="25.5">
      <c r="A366" s="53">
        <f t="shared" si="17"/>
        <v>354</v>
      </c>
      <c r="B366" s="159" t="s">
        <v>280</v>
      </c>
      <c r="C366" s="160" t="s">
        <v>102</v>
      </c>
      <c r="D366" s="160" t="s">
        <v>1159</v>
      </c>
      <c r="E366" s="160" t="s">
        <v>235</v>
      </c>
      <c r="F366" s="140">
        <v>200000</v>
      </c>
      <c r="G366" s="140">
        <v>200000</v>
      </c>
      <c r="H366" s="142">
        <f t="shared" si="15"/>
        <v>200</v>
      </c>
      <c r="I366" s="140">
        <f t="shared" si="16"/>
        <v>200</v>
      </c>
    </row>
    <row r="367" spans="1:9" ht="51">
      <c r="A367" s="53">
        <f t="shared" si="17"/>
        <v>355</v>
      </c>
      <c r="B367" s="159" t="s">
        <v>841</v>
      </c>
      <c r="C367" s="160" t="s">
        <v>102</v>
      </c>
      <c r="D367" s="160" t="s">
        <v>654</v>
      </c>
      <c r="E367" s="160" t="s">
        <v>40</v>
      </c>
      <c r="F367" s="140">
        <v>1080000</v>
      </c>
      <c r="G367" s="140">
        <v>1080000</v>
      </c>
      <c r="H367" s="142">
        <f t="shared" si="15"/>
        <v>1080</v>
      </c>
      <c r="I367" s="140">
        <f t="shared" si="16"/>
        <v>1080</v>
      </c>
    </row>
    <row r="368" spans="1:9" ht="25.5">
      <c r="A368" s="53">
        <f t="shared" si="17"/>
        <v>356</v>
      </c>
      <c r="B368" s="159" t="s">
        <v>322</v>
      </c>
      <c r="C368" s="160" t="s">
        <v>102</v>
      </c>
      <c r="D368" s="160" t="s">
        <v>671</v>
      </c>
      <c r="E368" s="160" t="s">
        <v>40</v>
      </c>
      <c r="F368" s="140">
        <v>1000000</v>
      </c>
      <c r="G368" s="140">
        <v>1000000</v>
      </c>
      <c r="H368" s="142">
        <f t="shared" si="15"/>
        <v>1000</v>
      </c>
      <c r="I368" s="140">
        <f t="shared" si="16"/>
        <v>1000</v>
      </c>
    </row>
    <row r="369" spans="1:9" ht="25.5">
      <c r="A369" s="53">
        <f t="shared" si="17"/>
        <v>357</v>
      </c>
      <c r="B369" s="159" t="s">
        <v>323</v>
      </c>
      <c r="C369" s="160" t="s">
        <v>102</v>
      </c>
      <c r="D369" s="160" t="s">
        <v>672</v>
      </c>
      <c r="E369" s="160" t="s">
        <v>40</v>
      </c>
      <c r="F369" s="140">
        <v>1000000</v>
      </c>
      <c r="G369" s="140">
        <v>1000000</v>
      </c>
      <c r="H369" s="142">
        <f t="shared" si="15"/>
        <v>1000</v>
      </c>
      <c r="I369" s="140">
        <f t="shared" si="16"/>
        <v>1000</v>
      </c>
    </row>
    <row r="370" spans="1:9" ht="25.5">
      <c r="A370" s="53">
        <f t="shared" si="17"/>
        <v>358</v>
      </c>
      <c r="B370" s="159" t="s">
        <v>280</v>
      </c>
      <c r="C370" s="160" t="s">
        <v>102</v>
      </c>
      <c r="D370" s="160" t="s">
        <v>672</v>
      </c>
      <c r="E370" s="160" t="s">
        <v>235</v>
      </c>
      <c r="F370" s="140">
        <v>1000000</v>
      </c>
      <c r="G370" s="140">
        <v>1000000</v>
      </c>
      <c r="H370" s="142">
        <f t="shared" si="15"/>
        <v>1000</v>
      </c>
      <c r="I370" s="140">
        <f t="shared" si="16"/>
        <v>1000</v>
      </c>
    </row>
    <row r="371" spans="1:9" ht="51">
      <c r="A371" s="53">
        <f t="shared" si="17"/>
        <v>359</v>
      </c>
      <c r="B371" s="159" t="s">
        <v>1104</v>
      </c>
      <c r="C371" s="160" t="s">
        <v>102</v>
      </c>
      <c r="D371" s="160" t="s">
        <v>673</v>
      </c>
      <c r="E371" s="160" t="s">
        <v>40</v>
      </c>
      <c r="F371" s="140">
        <v>80000</v>
      </c>
      <c r="G371" s="140">
        <v>80000</v>
      </c>
      <c r="H371" s="142">
        <f t="shared" si="15"/>
        <v>80</v>
      </c>
      <c r="I371" s="140">
        <f t="shared" si="16"/>
        <v>80</v>
      </c>
    </row>
    <row r="372" spans="1:13" ht="25.5">
      <c r="A372" s="53">
        <f t="shared" si="17"/>
        <v>360</v>
      </c>
      <c r="B372" s="159" t="s">
        <v>697</v>
      </c>
      <c r="C372" s="160" t="s">
        <v>102</v>
      </c>
      <c r="D372" s="160" t="s">
        <v>675</v>
      </c>
      <c r="E372" s="160" t="s">
        <v>40</v>
      </c>
      <c r="F372" s="140">
        <v>80000</v>
      </c>
      <c r="G372" s="140">
        <v>80000</v>
      </c>
      <c r="H372" s="142">
        <f t="shared" si="15"/>
        <v>80</v>
      </c>
      <c r="I372" s="140">
        <f t="shared" si="16"/>
        <v>80</v>
      </c>
      <c r="L372" s="149"/>
      <c r="M372" s="149"/>
    </row>
    <row r="373" spans="1:9" ht="25.5">
      <c r="A373" s="53">
        <f t="shared" si="17"/>
        <v>361</v>
      </c>
      <c r="B373" s="159" t="s">
        <v>280</v>
      </c>
      <c r="C373" s="160" t="s">
        <v>102</v>
      </c>
      <c r="D373" s="160" t="s">
        <v>675</v>
      </c>
      <c r="E373" s="160" t="s">
        <v>235</v>
      </c>
      <c r="F373" s="140">
        <v>80000</v>
      </c>
      <c r="G373" s="140">
        <v>80000</v>
      </c>
      <c r="H373" s="142">
        <f t="shared" si="15"/>
        <v>80</v>
      </c>
      <c r="I373" s="140">
        <f t="shared" si="16"/>
        <v>80</v>
      </c>
    </row>
    <row r="374" spans="1:9" ht="51">
      <c r="A374" s="53">
        <f t="shared" si="17"/>
        <v>362</v>
      </c>
      <c r="B374" s="159" t="s">
        <v>1105</v>
      </c>
      <c r="C374" s="160" t="s">
        <v>102</v>
      </c>
      <c r="D374" s="160" t="s">
        <v>600</v>
      </c>
      <c r="E374" s="160" t="s">
        <v>40</v>
      </c>
      <c r="F374" s="140">
        <v>95189079</v>
      </c>
      <c r="G374" s="140">
        <v>98938779</v>
      </c>
      <c r="H374" s="142">
        <f t="shared" si="15"/>
        <v>95189.079</v>
      </c>
      <c r="I374" s="140">
        <f t="shared" si="16"/>
        <v>98938.779</v>
      </c>
    </row>
    <row r="375" spans="1:9" ht="38.25">
      <c r="A375" s="53">
        <f t="shared" si="17"/>
        <v>363</v>
      </c>
      <c r="B375" s="159" t="s">
        <v>281</v>
      </c>
      <c r="C375" s="160" t="s">
        <v>102</v>
      </c>
      <c r="D375" s="160" t="s">
        <v>601</v>
      </c>
      <c r="E375" s="160" t="s">
        <v>40</v>
      </c>
      <c r="F375" s="140">
        <v>100000</v>
      </c>
      <c r="G375" s="140">
        <v>100000</v>
      </c>
      <c r="H375" s="142">
        <f t="shared" si="15"/>
        <v>100</v>
      </c>
      <c r="I375" s="140">
        <f t="shared" si="16"/>
        <v>100</v>
      </c>
    </row>
    <row r="376" spans="1:9" ht="12.75">
      <c r="A376" s="53">
        <f t="shared" si="17"/>
        <v>364</v>
      </c>
      <c r="B376" s="159" t="s">
        <v>265</v>
      </c>
      <c r="C376" s="160" t="s">
        <v>102</v>
      </c>
      <c r="D376" s="160" t="s">
        <v>601</v>
      </c>
      <c r="E376" s="160" t="s">
        <v>225</v>
      </c>
      <c r="F376" s="140">
        <v>100000</v>
      </c>
      <c r="G376" s="140">
        <v>100000</v>
      </c>
      <c r="H376" s="142">
        <f t="shared" si="15"/>
        <v>100</v>
      </c>
      <c r="I376" s="140">
        <f t="shared" si="16"/>
        <v>100</v>
      </c>
    </row>
    <row r="377" spans="1:9" ht="25.5">
      <c r="A377" s="53">
        <f t="shared" si="17"/>
        <v>365</v>
      </c>
      <c r="B377" s="159" t="s">
        <v>282</v>
      </c>
      <c r="C377" s="160" t="s">
        <v>102</v>
      </c>
      <c r="D377" s="160" t="s">
        <v>602</v>
      </c>
      <c r="E377" s="160" t="s">
        <v>40</v>
      </c>
      <c r="F377" s="140">
        <v>180000</v>
      </c>
      <c r="G377" s="140">
        <v>180000</v>
      </c>
      <c r="H377" s="142">
        <f t="shared" si="15"/>
        <v>180</v>
      </c>
      <c r="I377" s="140">
        <f t="shared" si="16"/>
        <v>180</v>
      </c>
    </row>
    <row r="378" spans="1:9" ht="38.25">
      <c r="A378" s="53">
        <f t="shared" si="17"/>
        <v>366</v>
      </c>
      <c r="B378" s="159" t="s">
        <v>445</v>
      </c>
      <c r="C378" s="160" t="s">
        <v>102</v>
      </c>
      <c r="D378" s="160" t="s">
        <v>602</v>
      </c>
      <c r="E378" s="160" t="s">
        <v>446</v>
      </c>
      <c r="F378" s="140">
        <v>180000</v>
      </c>
      <c r="G378" s="140">
        <v>180000</v>
      </c>
      <c r="H378" s="142">
        <f t="shared" si="15"/>
        <v>180</v>
      </c>
      <c r="I378" s="140">
        <f t="shared" si="16"/>
        <v>180</v>
      </c>
    </row>
    <row r="379" spans="1:9" ht="102">
      <c r="A379" s="53">
        <f t="shared" si="17"/>
        <v>367</v>
      </c>
      <c r="B379" s="159" t="s">
        <v>1106</v>
      </c>
      <c r="C379" s="160" t="s">
        <v>102</v>
      </c>
      <c r="D379" s="160" t="s">
        <v>603</v>
      </c>
      <c r="E379" s="160" t="s">
        <v>40</v>
      </c>
      <c r="F379" s="140">
        <v>110000</v>
      </c>
      <c r="G379" s="140">
        <v>110000</v>
      </c>
      <c r="H379" s="142">
        <f t="shared" si="15"/>
        <v>110</v>
      </c>
      <c r="I379" s="140">
        <f t="shared" si="16"/>
        <v>110</v>
      </c>
    </row>
    <row r="380" spans="1:9" ht="25.5">
      <c r="A380" s="53">
        <f t="shared" si="17"/>
        <v>368</v>
      </c>
      <c r="B380" s="159" t="s">
        <v>241</v>
      </c>
      <c r="C380" s="160" t="s">
        <v>102</v>
      </c>
      <c r="D380" s="160" t="s">
        <v>603</v>
      </c>
      <c r="E380" s="160" t="s">
        <v>230</v>
      </c>
      <c r="F380" s="140">
        <v>110000</v>
      </c>
      <c r="G380" s="140">
        <v>110000</v>
      </c>
      <c r="H380" s="142">
        <f t="shared" si="15"/>
        <v>110</v>
      </c>
      <c r="I380" s="140">
        <f t="shared" si="16"/>
        <v>110</v>
      </c>
    </row>
    <row r="381" spans="1:9" ht="25.5">
      <c r="A381" s="53">
        <f t="shared" si="17"/>
        <v>369</v>
      </c>
      <c r="B381" s="159" t="s">
        <v>283</v>
      </c>
      <c r="C381" s="160" t="s">
        <v>102</v>
      </c>
      <c r="D381" s="160" t="s">
        <v>604</v>
      </c>
      <c r="E381" s="160" t="s">
        <v>40</v>
      </c>
      <c r="F381" s="140">
        <v>10000</v>
      </c>
      <c r="G381" s="140">
        <v>10000</v>
      </c>
      <c r="H381" s="142">
        <f t="shared" si="15"/>
        <v>10</v>
      </c>
      <c r="I381" s="140">
        <f t="shared" si="16"/>
        <v>10</v>
      </c>
    </row>
    <row r="382" spans="1:9" ht="25.5">
      <c r="A382" s="53">
        <f t="shared" si="17"/>
        <v>370</v>
      </c>
      <c r="B382" s="159" t="s">
        <v>241</v>
      </c>
      <c r="C382" s="160" t="s">
        <v>102</v>
      </c>
      <c r="D382" s="160" t="s">
        <v>604</v>
      </c>
      <c r="E382" s="160" t="s">
        <v>230</v>
      </c>
      <c r="F382" s="140">
        <v>10000</v>
      </c>
      <c r="G382" s="140">
        <v>10000</v>
      </c>
      <c r="H382" s="142">
        <f t="shared" si="15"/>
        <v>10</v>
      </c>
      <c r="I382" s="140">
        <f t="shared" si="16"/>
        <v>10</v>
      </c>
    </row>
    <row r="383" spans="1:9" ht="51">
      <c r="A383" s="53">
        <f t="shared" si="17"/>
        <v>371</v>
      </c>
      <c r="B383" s="159" t="s">
        <v>1107</v>
      </c>
      <c r="C383" s="160" t="s">
        <v>102</v>
      </c>
      <c r="D383" s="160" t="s">
        <v>1025</v>
      </c>
      <c r="E383" s="160" t="s">
        <v>40</v>
      </c>
      <c r="F383" s="140">
        <v>58000</v>
      </c>
      <c r="G383" s="140">
        <v>58000</v>
      </c>
      <c r="H383" s="142">
        <f t="shared" si="15"/>
        <v>58</v>
      </c>
      <c r="I383" s="140">
        <f t="shared" si="16"/>
        <v>58</v>
      </c>
    </row>
    <row r="384" spans="1:9" ht="25.5">
      <c r="A384" s="53">
        <f t="shared" si="17"/>
        <v>372</v>
      </c>
      <c r="B384" s="159" t="s">
        <v>241</v>
      </c>
      <c r="C384" s="160" t="s">
        <v>102</v>
      </c>
      <c r="D384" s="160" t="s">
        <v>1025</v>
      </c>
      <c r="E384" s="160" t="s">
        <v>230</v>
      </c>
      <c r="F384" s="140">
        <v>58000</v>
      </c>
      <c r="G384" s="140">
        <v>58000</v>
      </c>
      <c r="H384" s="142">
        <f t="shared" si="15"/>
        <v>58</v>
      </c>
      <c r="I384" s="140">
        <f t="shared" si="16"/>
        <v>58</v>
      </c>
    </row>
    <row r="385" spans="1:9" ht="63.75">
      <c r="A385" s="53">
        <f t="shared" si="17"/>
        <v>373</v>
      </c>
      <c r="B385" s="159" t="s">
        <v>914</v>
      </c>
      <c r="C385" s="160" t="s">
        <v>102</v>
      </c>
      <c r="D385" s="160" t="s">
        <v>605</v>
      </c>
      <c r="E385" s="160" t="s">
        <v>40</v>
      </c>
      <c r="F385" s="140">
        <v>8469779</v>
      </c>
      <c r="G385" s="140">
        <v>8831279</v>
      </c>
      <c r="H385" s="142">
        <f t="shared" si="15"/>
        <v>8469.779</v>
      </c>
      <c r="I385" s="140">
        <f t="shared" si="16"/>
        <v>8831.279</v>
      </c>
    </row>
    <row r="386" spans="1:9" ht="25.5">
      <c r="A386" s="53">
        <f t="shared" si="17"/>
        <v>374</v>
      </c>
      <c r="B386" s="159" t="s">
        <v>241</v>
      </c>
      <c r="C386" s="160" t="s">
        <v>102</v>
      </c>
      <c r="D386" s="160" t="s">
        <v>605</v>
      </c>
      <c r="E386" s="160" t="s">
        <v>230</v>
      </c>
      <c r="F386" s="140">
        <v>57544</v>
      </c>
      <c r="G386" s="140">
        <v>57544</v>
      </c>
      <c r="H386" s="142">
        <f t="shared" si="15"/>
        <v>57.544</v>
      </c>
      <c r="I386" s="140">
        <f t="shared" si="16"/>
        <v>57.544</v>
      </c>
    </row>
    <row r="387" spans="1:9" ht="25.5">
      <c r="A387" s="53">
        <f t="shared" si="17"/>
        <v>375</v>
      </c>
      <c r="B387" s="159" t="s">
        <v>280</v>
      </c>
      <c r="C387" s="160" t="s">
        <v>102</v>
      </c>
      <c r="D387" s="160" t="s">
        <v>605</v>
      </c>
      <c r="E387" s="160" t="s">
        <v>235</v>
      </c>
      <c r="F387" s="140">
        <v>8412235</v>
      </c>
      <c r="G387" s="140">
        <v>8773735</v>
      </c>
      <c r="H387" s="142">
        <f t="shared" si="15"/>
        <v>8412.235</v>
      </c>
      <c r="I387" s="140">
        <f t="shared" si="16"/>
        <v>8773.735</v>
      </c>
    </row>
    <row r="388" spans="1:9" ht="76.5">
      <c r="A388" s="53">
        <f t="shared" si="17"/>
        <v>376</v>
      </c>
      <c r="B388" s="159" t="s">
        <v>915</v>
      </c>
      <c r="C388" s="160" t="s">
        <v>102</v>
      </c>
      <c r="D388" s="160" t="s">
        <v>606</v>
      </c>
      <c r="E388" s="160" t="s">
        <v>40</v>
      </c>
      <c r="F388" s="140">
        <v>78343100</v>
      </c>
      <c r="G388" s="140">
        <v>81731300</v>
      </c>
      <c r="H388" s="142">
        <f t="shared" si="15"/>
        <v>78343.1</v>
      </c>
      <c r="I388" s="140">
        <f t="shared" si="16"/>
        <v>81731.3</v>
      </c>
    </row>
    <row r="389" spans="1:9" ht="25.5">
      <c r="A389" s="53">
        <f t="shared" si="17"/>
        <v>377</v>
      </c>
      <c r="B389" s="159" t="s">
        <v>241</v>
      </c>
      <c r="C389" s="160" t="s">
        <v>102</v>
      </c>
      <c r="D389" s="160" t="s">
        <v>606</v>
      </c>
      <c r="E389" s="160" t="s">
        <v>230</v>
      </c>
      <c r="F389" s="140">
        <v>1000000</v>
      </c>
      <c r="G389" s="140">
        <v>1100000</v>
      </c>
      <c r="H389" s="142">
        <f t="shared" si="15"/>
        <v>1000</v>
      </c>
      <c r="I389" s="140">
        <f t="shared" si="16"/>
        <v>1100</v>
      </c>
    </row>
    <row r="390" spans="1:9" ht="25.5">
      <c r="A390" s="53">
        <f t="shared" si="17"/>
        <v>378</v>
      </c>
      <c r="B390" s="159" t="s">
        <v>280</v>
      </c>
      <c r="C390" s="160" t="s">
        <v>102</v>
      </c>
      <c r="D390" s="160" t="s">
        <v>606</v>
      </c>
      <c r="E390" s="160" t="s">
        <v>235</v>
      </c>
      <c r="F390" s="140">
        <v>77343100</v>
      </c>
      <c r="G390" s="140">
        <v>80631300</v>
      </c>
      <c r="H390" s="142">
        <f t="shared" si="15"/>
        <v>77343.1</v>
      </c>
      <c r="I390" s="140">
        <f t="shared" si="16"/>
        <v>80631.3</v>
      </c>
    </row>
    <row r="391" spans="1:9" ht="76.5">
      <c r="A391" s="53">
        <f t="shared" si="17"/>
        <v>379</v>
      </c>
      <c r="B391" s="159" t="s">
        <v>916</v>
      </c>
      <c r="C391" s="160" t="s">
        <v>102</v>
      </c>
      <c r="D391" s="160" t="s">
        <v>607</v>
      </c>
      <c r="E391" s="160" t="s">
        <v>40</v>
      </c>
      <c r="F391" s="140">
        <v>7918200</v>
      </c>
      <c r="G391" s="140">
        <v>7918200</v>
      </c>
      <c r="H391" s="142">
        <f t="shared" si="15"/>
        <v>7918.2</v>
      </c>
      <c r="I391" s="140">
        <f t="shared" si="16"/>
        <v>7918.2</v>
      </c>
    </row>
    <row r="392" spans="1:9" ht="25.5">
      <c r="A392" s="53">
        <f t="shared" si="17"/>
        <v>380</v>
      </c>
      <c r="B392" s="159" t="s">
        <v>241</v>
      </c>
      <c r="C392" s="160" t="s">
        <v>102</v>
      </c>
      <c r="D392" s="160" t="s">
        <v>607</v>
      </c>
      <c r="E392" s="160" t="s">
        <v>230</v>
      </c>
      <c r="F392" s="140">
        <v>108000</v>
      </c>
      <c r="G392" s="140">
        <v>108000</v>
      </c>
      <c r="H392" s="142">
        <f t="shared" si="15"/>
        <v>108</v>
      </c>
      <c r="I392" s="140">
        <f t="shared" si="16"/>
        <v>108</v>
      </c>
    </row>
    <row r="393" spans="1:9" ht="25.5">
      <c r="A393" s="53">
        <f t="shared" si="17"/>
        <v>381</v>
      </c>
      <c r="B393" s="159" t="s">
        <v>280</v>
      </c>
      <c r="C393" s="160" t="s">
        <v>102</v>
      </c>
      <c r="D393" s="160" t="s">
        <v>607</v>
      </c>
      <c r="E393" s="160" t="s">
        <v>235</v>
      </c>
      <c r="F393" s="140">
        <v>7810200</v>
      </c>
      <c r="G393" s="140">
        <v>7810200</v>
      </c>
      <c r="H393" s="142">
        <f t="shared" si="15"/>
        <v>7810.2</v>
      </c>
      <c r="I393" s="140">
        <f t="shared" si="16"/>
        <v>7810.2</v>
      </c>
    </row>
    <row r="394" spans="1:9" ht="12.75">
      <c r="A394" s="53">
        <f t="shared" si="17"/>
        <v>382</v>
      </c>
      <c r="B394" s="159" t="s">
        <v>223</v>
      </c>
      <c r="C394" s="160" t="s">
        <v>102</v>
      </c>
      <c r="D394" s="160" t="s">
        <v>525</v>
      </c>
      <c r="E394" s="160" t="s">
        <v>40</v>
      </c>
      <c r="F394" s="140">
        <v>364020</v>
      </c>
      <c r="G394" s="140">
        <v>364020</v>
      </c>
      <c r="H394" s="142">
        <f t="shared" si="15"/>
        <v>364.02</v>
      </c>
      <c r="I394" s="140">
        <f t="shared" si="16"/>
        <v>364.02</v>
      </c>
    </row>
    <row r="395" spans="1:9" ht="25.5">
      <c r="A395" s="53">
        <f t="shared" si="17"/>
        <v>383</v>
      </c>
      <c r="B395" s="159" t="s">
        <v>284</v>
      </c>
      <c r="C395" s="160" t="s">
        <v>102</v>
      </c>
      <c r="D395" s="160" t="s">
        <v>608</v>
      </c>
      <c r="E395" s="160" t="s">
        <v>40</v>
      </c>
      <c r="F395" s="140">
        <v>364020</v>
      </c>
      <c r="G395" s="140">
        <v>364020</v>
      </c>
      <c r="H395" s="142">
        <f t="shared" si="15"/>
        <v>364.02</v>
      </c>
      <c r="I395" s="140">
        <f t="shared" si="16"/>
        <v>364.02</v>
      </c>
    </row>
    <row r="396" spans="1:9" ht="25.5">
      <c r="A396" s="53">
        <f t="shared" si="17"/>
        <v>384</v>
      </c>
      <c r="B396" s="159" t="s">
        <v>285</v>
      </c>
      <c r="C396" s="160" t="s">
        <v>102</v>
      </c>
      <c r="D396" s="160" t="s">
        <v>608</v>
      </c>
      <c r="E396" s="160" t="s">
        <v>227</v>
      </c>
      <c r="F396" s="140">
        <v>364020</v>
      </c>
      <c r="G396" s="140">
        <v>364020</v>
      </c>
      <c r="H396" s="142">
        <f t="shared" si="15"/>
        <v>364.02</v>
      </c>
      <c r="I396" s="140">
        <f t="shared" si="16"/>
        <v>364.02</v>
      </c>
    </row>
    <row r="397" spans="1:9" ht="12.75">
      <c r="A397" s="53">
        <f t="shared" si="17"/>
        <v>385</v>
      </c>
      <c r="B397" s="159" t="s">
        <v>164</v>
      </c>
      <c r="C397" s="160" t="s">
        <v>198</v>
      </c>
      <c r="D397" s="160" t="s">
        <v>524</v>
      </c>
      <c r="E397" s="160" t="s">
        <v>40</v>
      </c>
      <c r="F397" s="140">
        <v>6870121</v>
      </c>
      <c r="G397" s="140">
        <v>6870121</v>
      </c>
      <c r="H397" s="142">
        <f t="shared" si="15"/>
        <v>6870.121</v>
      </c>
      <c r="I397" s="140">
        <f t="shared" si="16"/>
        <v>6870.121</v>
      </c>
    </row>
    <row r="398" spans="1:9" ht="51">
      <c r="A398" s="53">
        <f t="shared" si="17"/>
        <v>386</v>
      </c>
      <c r="B398" s="159" t="s">
        <v>1105</v>
      </c>
      <c r="C398" s="160" t="s">
        <v>198</v>
      </c>
      <c r="D398" s="160" t="s">
        <v>600</v>
      </c>
      <c r="E398" s="160" t="s">
        <v>40</v>
      </c>
      <c r="F398" s="140">
        <v>6870121</v>
      </c>
      <c r="G398" s="140">
        <v>6870121</v>
      </c>
      <c r="H398" s="142">
        <f aca="true" t="shared" si="18" ref="H398:H434">F398/1000</f>
        <v>6870.121</v>
      </c>
      <c r="I398" s="140">
        <f aca="true" t="shared" si="19" ref="I398:I434">G398/1000</f>
        <v>6870.121</v>
      </c>
    </row>
    <row r="399" spans="1:9" ht="63.75">
      <c r="A399" s="53">
        <f aca="true" t="shared" si="20" ref="A399:A442">1+A398</f>
        <v>387</v>
      </c>
      <c r="B399" s="159" t="s">
        <v>914</v>
      </c>
      <c r="C399" s="160" t="s">
        <v>198</v>
      </c>
      <c r="D399" s="160" t="s">
        <v>605</v>
      </c>
      <c r="E399" s="160" t="s">
        <v>40</v>
      </c>
      <c r="F399" s="140">
        <v>570121</v>
      </c>
      <c r="G399" s="140">
        <v>570121</v>
      </c>
      <c r="H399" s="142">
        <f t="shared" si="18"/>
        <v>570.121</v>
      </c>
      <c r="I399" s="140">
        <f t="shared" si="19"/>
        <v>570.121</v>
      </c>
    </row>
    <row r="400" spans="1:9" ht="25.5">
      <c r="A400" s="53">
        <f t="shared" si="20"/>
        <v>388</v>
      </c>
      <c r="B400" s="159" t="s">
        <v>247</v>
      </c>
      <c r="C400" s="160" t="s">
        <v>198</v>
      </c>
      <c r="D400" s="160" t="s">
        <v>605</v>
      </c>
      <c r="E400" s="160" t="s">
        <v>231</v>
      </c>
      <c r="F400" s="140">
        <v>570121</v>
      </c>
      <c r="G400" s="140">
        <v>570121</v>
      </c>
      <c r="H400" s="142">
        <f t="shared" si="18"/>
        <v>570.121</v>
      </c>
      <c r="I400" s="140">
        <f t="shared" si="19"/>
        <v>570.121</v>
      </c>
    </row>
    <row r="401" spans="1:9" ht="76.5">
      <c r="A401" s="53">
        <f t="shared" si="20"/>
        <v>389</v>
      </c>
      <c r="B401" s="159" t="s">
        <v>915</v>
      </c>
      <c r="C401" s="160" t="s">
        <v>198</v>
      </c>
      <c r="D401" s="160" t="s">
        <v>606</v>
      </c>
      <c r="E401" s="160" t="s">
        <v>40</v>
      </c>
      <c r="F401" s="140">
        <v>6300000</v>
      </c>
      <c r="G401" s="140">
        <v>6300000</v>
      </c>
      <c r="H401" s="142">
        <f t="shared" si="18"/>
        <v>6300</v>
      </c>
      <c r="I401" s="140">
        <f t="shared" si="19"/>
        <v>6300</v>
      </c>
    </row>
    <row r="402" spans="1:9" ht="25.5">
      <c r="A402" s="53">
        <f t="shared" si="20"/>
        <v>390</v>
      </c>
      <c r="B402" s="159" t="s">
        <v>247</v>
      </c>
      <c r="C402" s="160" t="s">
        <v>198</v>
      </c>
      <c r="D402" s="160" t="s">
        <v>606</v>
      </c>
      <c r="E402" s="160" t="s">
        <v>231</v>
      </c>
      <c r="F402" s="140">
        <v>5656020</v>
      </c>
      <c r="G402" s="140">
        <v>5656020</v>
      </c>
      <c r="H402" s="142">
        <f t="shared" si="18"/>
        <v>5656.02</v>
      </c>
      <c r="I402" s="140">
        <f t="shared" si="19"/>
        <v>5656.02</v>
      </c>
    </row>
    <row r="403" spans="1:9" ht="25.5">
      <c r="A403" s="53">
        <f t="shared" si="20"/>
        <v>391</v>
      </c>
      <c r="B403" s="159" t="s">
        <v>241</v>
      </c>
      <c r="C403" s="160" t="s">
        <v>198</v>
      </c>
      <c r="D403" s="160" t="s">
        <v>606</v>
      </c>
      <c r="E403" s="160" t="s">
        <v>230</v>
      </c>
      <c r="F403" s="140">
        <v>503980</v>
      </c>
      <c r="G403" s="140">
        <v>503980</v>
      </c>
      <c r="H403" s="142">
        <f t="shared" si="18"/>
        <v>503.98</v>
      </c>
      <c r="I403" s="140">
        <f t="shared" si="19"/>
        <v>503.98</v>
      </c>
    </row>
    <row r="404" spans="1:9" ht="12.75">
      <c r="A404" s="53">
        <f t="shared" si="20"/>
        <v>392</v>
      </c>
      <c r="B404" s="159" t="s">
        <v>248</v>
      </c>
      <c r="C404" s="160" t="s">
        <v>198</v>
      </c>
      <c r="D404" s="160" t="s">
        <v>606</v>
      </c>
      <c r="E404" s="160" t="s">
        <v>232</v>
      </c>
      <c r="F404" s="140">
        <v>140000</v>
      </c>
      <c r="G404" s="140">
        <v>140000</v>
      </c>
      <c r="H404" s="142">
        <f t="shared" si="18"/>
        <v>140</v>
      </c>
      <c r="I404" s="140">
        <f t="shared" si="19"/>
        <v>140</v>
      </c>
    </row>
    <row r="405" spans="1:9" ht="12.75">
      <c r="A405" s="53">
        <f t="shared" si="20"/>
        <v>393</v>
      </c>
      <c r="B405" s="159" t="s">
        <v>165</v>
      </c>
      <c r="C405" s="160" t="s">
        <v>103</v>
      </c>
      <c r="D405" s="160" t="s">
        <v>524</v>
      </c>
      <c r="E405" s="160" t="s">
        <v>40</v>
      </c>
      <c r="F405" s="140">
        <v>19165132.63</v>
      </c>
      <c r="G405" s="140">
        <v>19165132.63</v>
      </c>
      <c r="H405" s="142">
        <f t="shared" si="18"/>
        <v>19165.13263</v>
      </c>
      <c r="I405" s="140">
        <f t="shared" si="19"/>
        <v>19165.13263</v>
      </c>
    </row>
    <row r="406" spans="1:9" ht="12.75">
      <c r="A406" s="53">
        <f t="shared" si="20"/>
        <v>394</v>
      </c>
      <c r="B406" s="159" t="s">
        <v>125</v>
      </c>
      <c r="C406" s="160" t="s">
        <v>126</v>
      </c>
      <c r="D406" s="160" t="s">
        <v>524</v>
      </c>
      <c r="E406" s="160" t="s">
        <v>40</v>
      </c>
      <c r="F406" s="140">
        <v>17648716.93</v>
      </c>
      <c r="G406" s="140">
        <v>17648716.93</v>
      </c>
      <c r="H406" s="142">
        <f t="shared" si="18"/>
        <v>17648.71693</v>
      </c>
      <c r="I406" s="140">
        <f t="shared" si="19"/>
        <v>17648.71693</v>
      </c>
    </row>
    <row r="407" spans="1:9" ht="51">
      <c r="A407" s="53">
        <f t="shared" si="20"/>
        <v>395</v>
      </c>
      <c r="B407" s="159" t="s">
        <v>841</v>
      </c>
      <c r="C407" s="160" t="s">
        <v>126</v>
      </c>
      <c r="D407" s="160" t="s">
        <v>654</v>
      </c>
      <c r="E407" s="160" t="s">
        <v>40</v>
      </c>
      <c r="F407" s="140">
        <v>17648716.93</v>
      </c>
      <c r="G407" s="140">
        <v>17648716.93</v>
      </c>
      <c r="H407" s="142">
        <f t="shared" si="18"/>
        <v>17648.71693</v>
      </c>
      <c r="I407" s="140">
        <f t="shared" si="19"/>
        <v>17648.71693</v>
      </c>
    </row>
    <row r="408" spans="1:9" ht="25.5">
      <c r="A408" s="53">
        <f t="shared" si="20"/>
        <v>396</v>
      </c>
      <c r="B408" s="159" t="s">
        <v>698</v>
      </c>
      <c r="C408" s="160" t="s">
        <v>126</v>
      </c>
      <c r="D408" s="160" t="s">
        <v>677</v>
      </c>
      <c r="E408" s="160" t="s">
        <v>40</v>
      </c>
      <c r="F408" s="140">
        <v>17648716.93</v>
      </c>
      <c r="G408" s="140">
        <v>17648716.93</v>
      </c>
      <c r="H408" s="142">
        <f t="shared" si="18"/>
        <v>17648.71693</v>
      </c>
      <c r="I408" s="140">
        <f t="shared" si="19"/>
        <v>17648.71693</v>
      </c>
    </row>
    <row r="409" spans="1:9" ht="38.25">
      <c r="A409" s="53">
        <f t="shared" si="20"/>
        <v>397</v>
      </c>
      <c r="B409" s="159" t="s">
        <v>324</v>
      </c>
      <c r="C409" s="160" t="s">
        <v>126</v>
      </c>
      <c r="D409" s="160" t="s">
        <v>678</v>
      </c>
      <c r="E409" s="160" t="s">
        <v>40</v>
      </c>
      <c r="F409" s="140">
        <v>17628716.93</v>
      </c>
      <c r="G409" s="140">
        <v>17628716.93</v>
      </c>
      <c r="H409" s="142">
        <f t="shared" si="18"/>
        <v>17628.71693</v>
      </c>
      <c r="I409" s="140">
        <f t="shared" si="19"/>
        <v>17628.71693</v>
      </c>
    </row>
    <row r="410" spans="1:9" ht="25.5">
      <c r="A410" s="53">
        <f t="shared" si="20"/>
        <v>398</v>
      </c>
      <c r="B410" s="159" t="s">
        <v>247</v>
      </c>
      <c r="C410" s="160" t="s">
        <v>126</v>
      </c>
      <c r="D410" s="160" t="s">
        <v>678</v>
      </c>
      <c r="E410" s="160" t="s">
        <v>231</v>
      </c>
      <c r="F410" s="140">
        <v>15374888.8</v>
      </c>
      <c r="G410" s="140">
        <v>15374888.8</v>
      </c>
      <c r="H410" s="142">
        <f t="shared" si="18"/>
        <v>15374.8888</v>
      </c>
      <c r="I410" s="140">
        <f t="shared" si="19"/>
        <v>15374.8888</v>
      </c>
    </row>
    <row r="411" spans="1:9" ht="25.5">
      <c r="A411" s="53">
        <f t="shared" si="20"/>
        <v>399</v>
      </c>
      <c r="B411" s="159" t="s">
        <v>241</v>
      </c>
      <c r="C411" s="160" t="s">
        <v>126</v>
      </c>
      <c r="D411" s="160" t="s">
        <v>678</v>
      </c>
      <c r="E411" s="160" t="s">
        <v>230</v>
      </c>
      <c r="F411" s="140">
        <v>1902286.13</v>
      </c>
      <c r="G411" s="140">
        <v>1902286.13</v>
      </c>
      <c r="H411" s="142">
        <f t="shared" si="18"/>
        <v>1902.28613</v>
      </c>
      <c r="I411" s="140">
        <f t="shared" si="19"/>
        <v>1902.28613</v>
      </c>
    </row>
    <row r="412" spans="1:9" ht="12.75">
      <c r="A412" s="53">
        <f t="shared" si="20"/>
        <v>400</v>
      </c>
      <c r="B412" s="159" t="s">
        <v>248</v>
      </c>
      <c r="C412" s="160" t="s">
        <v>126</v>
      </c>
      <c r="D412" s="160" t="s">
        <v>678</v>
      </c>
      <c r="E412" s="160" t="s">
        <v>232</v>
      </c>
      <c r="F412" s="140">
        <v>351542</v>
      </c>
      <c r="G412" s="140">
        <v>351542</v>
      </c>
      <c r="H412" s="142">
        <f t="shared" si="18"/>
        <v>351.542</v>
      </c>
      <c r="I412" s="140">
        <f t="shared" si="19"/>
        <v>351.542</v>
      </c>
    </row>
    <row r="413" spans="1:9" ht="51">
      <c r="A413" s="53">
        <f t="shared" si="20"/>
        <v>401</v>
      </c>
      <c r="B413" s="159" t="s">
        <v>896</v>
      </c>
      <c r="C413" s="160" t="s">
        <v>126</v>
      </c>
      <c r="D413" s="160" t="s">
        <v>897</v>
      </c>
      <c r="E413" s="160" t="s">
        <v>40</v>
      </c>
      <c r="F413" s="140">
        <v>20000</v>
      </c>
      <c r="G413" s="140">
        <v>20000</v>
      </c>
      <c r="H413" s="142">
        <f t="shared" si="18"/>
        <v>20</v>
      </c>
      <c r="I413" s="140">
        <f t="shared" si="19"/>
        <v>20</v>
      </c>
    </row>
    <row r="414" spans="1:9" ht="25.5">
      <c r="A414" s="53">
        <f t="shared" si="20"/>
        <v>402</v>
      </c>
      <c r="B414" s="159" t="s">
        <v>241</v>
      </c>
      <c r="C414" s="160" t="s">
        <v>126</v>
      </c>
      <c r="D414" s="160" t="s">
        <v>897</v>
      </c>
      <c r="E414" s="160" t="s">
        <v>230</v>
      </c>
      <c r="F414" s="140">
        <v>20000</v>
      </c>
      <c r="G414" s="140">
        <v>20000</v>
      </c>
      <c r="H414" s="142">
        <f t="shared" si="18"/>
        <v>20</v>
      </c>
      <c r="I414" s="140">
        <f t="shared" si="19"/>
        <v>20</v>
      </c>
    </row>
    <row r="415" spans="1:9" ht="12.75">
      <c r="A415" s="53">
        <f t="shared" si="20"/>
        <v>403</v>
      </c>
      <c r="B415" s="159" t="s">
        <v>166</v>
      </c>
      <c r="C415" s="160" t="s">
        <v>22</v>
      </c>
      <c r="D415" s="160" t="s">
        <v>524</v>
      </c>
      <c r="E415" s="160" t="s">
        <v>40</v>
      </c>
      <c r="F415" s="140">
        <v>1516415.7</v>
      </c>
      <c r="G415" s="140">
        <v>1516415.7</v>
      </c>
      <c r="H415" s="142">
        <f t="shared" si="18"/>
        <v>1516.4157</v>
      </c>
      <c r="I415" s="140">
        <f t="shared" si="19"/>
        <v>1516.4157</v>
      </c>
    </row>
    <row r="416" spans="1:9" ht="51">
      <c r="A416" s="53">
        <f t="shared" si="20"/>
        <v>404</v>
      </c>
      <c r="B416" s="159" t="s">
        <v>841</v>
      </c>
      <c r="C416" s="160" t="s">
        <v>22</v>
      </c>
      <c r="D416" s="160" t="s">
        <v>654</v>
      </c>
      <c r="E416" s="160" t="s">
        <v>40</v>
      </c>
      <c r="F416" s="140">
        <v>1516415.7</v>
      </c>
      <c r="G416" s="140">
        <v>1516415.7</v>
      </c>
      <c r="H416" s="142">
        <f t="shared" si="18"/>
        <v>1516.4157</v>
      </c>
      <c r="I416" s="140">
        <f t="shared" si="19"/>
        <v>1516.4157</v>
      </c>
    </row>
    <row r="417" spans="1:9" ht="25.5">
      <c r="A417" s="53">
        <f t="shared" si="20"/>
        <v>405</v>
      </c>
      <c r="B417" s="159" t="s">
        <v>698</v>
      </c>
      <c r="C417" s="160" t="s">
        <v>22</v>
      </c>
      <c r="D417" s="160" t="s">
        <v>677</v>
      </c>
      <c r="E417" s="160" t="s">
        <v>40</v>
      </c>
      <c r="F417" s="140">
        <v>1516415.7</v>
      </c>
      <c r="G417" s="140">
        <v>1516415.7</v>
      </c>
      <c r="H417" s="142">
        <f t="shared" si="18"/>
        <v>1516.4157</v>
      </c>
      <c r="I417" s="140">
        <f t="shared" si="19"/>
        <v>1516.4157</v>
      </c>
    </row>
    <row r="418" spans="1:9" ht="25.5">
      <c r="A418" s="53">
        <f t="shared" si="20"/>
        <v>406</v>
      </c>
      <c r="B418" s="159" t="s">
        <v>325</v>
      </c>
      <c r="C418" s="160" t="s">
        <v>22</v>
      </c>
      <c r="D418" s="160" t="s">
        <v>679</v>
      </c>
      <c r="E418" s="160" t="s">
        <v>40</v>
      </c>
      <c r="F418" s="140">
        <v>1516415.7</v>
      </c>
      <c r="G418" s="140">
        <v>1516415.7</v>
      </c>
      <c r="H418" s="142">
        <f t="shared" si="18"/>
        <v>1516.4157</v>
      </c>
      <c r="I418" s="140">
        <f t="shared" si="19"/>
        <v>1516.4157</v>
      </c>
    </row>
    <row r="419" spans="1:9" ht="25.5">
      <c r="A419" s="53">
        <f t="shared" si="20"/>
        <v>407</v>
      </c>
      <c r="B419" s="159" t="s">
        <v>241</v>
      </c>
      <c r="C419" s="160" t="s">
        <v>22</v>
      </c>
      <c r="D419" s="160" t="s">
        <v>679</v>
      </c>
      <c r="E419" s="160" t="s">
        <v>230</v>
      </c>
      <c r="F419" s="140">
        <v>1516415.7</v>
      </c>
      <c r="G419" s="140">
        <v>1516415.7</v>
      </c>
      <c r="H419" s="142">
        <f t="shared" si="18"/>
        <v>1516.4157</v>
      </c>
      <c r="I419" s="140">
        <f t="shared" si="19"/>
        <v>1516.4157</v>
      </c>
    </row>
    <row r="420" spans="1:9" ht="12.75">
      <c r="A420" s="53">
        <f t="shared" si="20"/>
        <v>408</v>
      </c>
      <c r="B420" s="159" t="s">
        <v>733</v>
      </c>
      <c r="C420" s="160" t="s">
        <v>734</v>
      </c>
      <c r="D420" s="160" t="s">
        <v>524</v>
      </c>
      <c r="E420" s="160" t="s">
        <v>40</v>
      </c>
      <c r="F420" s="140">
        <v>1350000</v>
      </c>
      <c r="G420" s="140">
        <v>1350000</v>
      </c>
      <c r="H420" s="142">
        <f t="shared" si="18"/>
        <v>1350</v>
      </c>
      <c r="I420" s="140">
        <f t="shared" si="19"/>
        <v>1350</v>
      </c>
    </row>
    <row r="421" spans="1:9" ht="12.75">
      <c r="A421" s="53">
        <f t="shared" si="20"/>
        <v>409</v>
      </c>
      <c r="B421" s="159" t="s">
        <v>735</v>
      </c>
      <c r="C421" s="160" t="s">
        <v>736</v>
      </c>
      <c r="D421" s="160" t="s">
        <v>524</v>
      </c>
      <c r="E421" s="160" t="s">
        <v>40</v>
      </c>
      <c r="F421" s="140">
        <v>350000</v>
      </c>
      <c r="G421" s="140">
        <v>350000</v>
      </c>
      <c r="H421" s="142">
        <f t="shared" si="18"/>
        <v>350</v>
      </c>
      <c r="I421" s="140">
        <f t="shared" si="19"/>
        <v>350</v>
      </c>
    </row>
    <row r="422" spans="1:9" ht="51">
      <c r="A422" s="53">
        <f t="shared" si="20"/>
        <v>410</v>
      </c>
      <c r="B422" s="159" t="s">
        <v>825</v>
      </c>
      <c r="C422" s="160" t="s">
        <v>736</v>
      </c>
      <c r="D422" s="160" t="s">
        <v>529</v>
      </c>
      <c r="E422" s="160" t="s">
        <v>40</v>
      </c>
      <c r="F422" s="140">
        <v>350000</v>
      </c>
      <c r="G422" s="140">
        <v>350000</v>
      </c>
      <c r="H422" s="142">
        <f t="shared" si="18"/>
        <v>350</v>
      </c>
      <c r="I422" s="140">
        <f t="shared" si="19"/>
        <v>350</v>
      </c>
    </row>
    <row r="423" spans="1:9" ht="25.5">
      <c r="A423" s="116">
        <f t="shared" si="20"/>
        <v>411</v>
      </c>
      <c r="B423" s="159" t="s">
        <v>737</v>
      </c>
      <c r="C423" s="160" t="s">
        <v>736</v>
      </c>
      <c r="D423" s="160" t="s">
        <v>538</v>
      </c>
      <c r="E423" s="160" t="s">
        <v>40</v>
      </c>
      <c r="F423" s="140">
        <v>350000</v>
      </c>
      <c r="G423" s="140">
        <v>350000</v>
      </c>
      <c r="H423" s="150">
        <f t="shared" si="18"/>
        <v>350</v>
      </c>
      <c r="I423" s="140">
        <f t="shared" si="19"/>
        <v>350</v>
      </c>
    </row>
    <row r="424" spans="1:9" ht="25.5">
      <c r="A424" s="53">
        <f t="shared" si="20"/>
        <v>412</v>
      </c>
      <c r="B424" s="159" t="s">
        <v>241</v>
      </c>
      <c r="C424" s="160" t="s">
        <v>736</v>
      </c>
      <c r="D424" s="160" t="s">
        <v>538</v>
      </c>
      <c r="E424" s="160" t="s">
        <v>230</v>
      </c>
      <c r="F424" s="140">
        <v>350000</v>
      </c>
      <c r="G424" s="140">
        <v>350000</v>
      </c>
      <c r="H424" s="110">
        <f t="shared" si="18"/>
        <v>350</v>
      </c>
      <c r="I424" s="142">
        <f t="shared" si="19"/>
        <v>350</v>
      </c>
    </row>
    <row r="425" spans="1:9" ht="12.75">
      <c r="A425" s="53">
        <f t="shared" si="20"/>
        <v>413</v>
      </c>
      <c r="B425" s="159" t="s">
        <v>738</v>
      </c>
      <c r="C425" s="160" t="s">
        <v>739</v>
      </c>
      <c r="D425" s="160" t="s">
        <v>524</v>
      </c>
      <c r="E425" s="160" t="s">
        <v>40</v>
      </c>
      <c r="F425" s="140">
        <v>1000000</v>
      </c>
      <c r="G425" s="140">
        <v>1000000</v>
      </c>
      <c r="H425" s="110">
        <f t="shared" si="18"/>
        <v>1000</v>
      </c>
      <c r="I425" s="142">
        <f t="shared" si="19"/>
        <v>1000</v>
      </c>
    </row>
    <row r="426" spans="1:9" ht="51">
      <c r="A426" s="53">
        <f t="shared" si="20"/>
        <v>414</v>
      </c>
      <c r="B426" s="159" t="s">
        <v>825</v>
      </c>
      <c r="C426" s="160" t="s">
        <v>739</v>
      </c>
      <c r="D426" s="160" t="s">
        <v>529</v>
      </c>
      <c r="E426" s="160" t="s">
        <v>40</v>
      </c>
      <c r="F426" s="140">
        <v>1000000</v>
      </c>
      <c r="G426" s="140">
        <v>1000000</v>
      </c>
      <c r="H426" s="110">
        <f t="shared" si="18"/>
        <v>1000</v>
      </c>
      <c r="I426" s="142">
        <f t="shared" si="19"/>
        <v>1000</v>
      </c>
    </row>
    <row r="427" spans="1:9" ht="25.5">
      <c r="A427" s="53">
        <f t="shared" si="20"/>
        <v>415</v>
      </c>
      <c r="B427" s="159" t="s">
        <v>737</v>
      </c>
      <c r="C427" s="160" t="s">
        <v>739</v>
      </c>
      <c r="D427" s="160" t="s">
        <v>538</v>
      </c>
      <c r="E427" s="160" t="s">
        <v>40</v>
      </c>
      <c r="F427" s="140">
        <v>1000000</v>
      </c>
      <c r="G427" s="140">
        <v>1000000</v>
      </c>
      <c r="H427" s="110">
        <f t="shared" si="18"/>
        <v>1000</v>
      </c>
      <c r="I427" s="142">
        <f t="shared" si="19"/>
        <v>1000</v>
      </c>
    </row>
    <row r="428" spans="1:9" ht="38.25">
      <c r="A428" s="53">
        <f t="shared" si="20"/>
        <v>416</v>
      </c>
      <c r="B428" s="159" t="s">
        <v>445</v>
      </c>
      <c r="C428" s="160" t="s">
        <v>739</v>
      </c>
      <c r="D428" s="160" t="s">
        <v>538</v>
      </c>
      <c r="E428" s="160" t="s">
        <v>446</v>
      </c>
      <c r="F428" s="140">
        <v>1000000</v>
      </c>
      <c r="G428" s="140">
        <v>1000000</v>
      </c>
      <c r="H428" s="110">
        <f t="shared" si="18"/>
        <v>1000</v>
      </c>
      <c r="I428" s="142">
        <f t="shared" si="19"/>
        <v>1000</v>
      </c>
    </row>
    <row r="429" spans="1:9" ht="38.25">
      <c r="A429" s="53">
        <f t="shared" si="20"/>
        <v>417</v>
      </c>
      <c r="B429" s="159" t="s">
        <v>167</v>
      </c>
      <c r="C429" s="160" t="s">
        <v>199</v>
      </c>
      <c r="D429" s="160" t="s">
        <v>524</v>
      </c>
      <c r="E429" s="160" t="s">
        <v>40</v>
      </c>
      <c r="F429" s="140">
        <v>170689300</v>
      </c>
      <c r="G429" s="140">
        <v>166474300</v>
      </c>
      <c r="H429" s="110">
        <f t="shared" si="18"/>
        <v>170689.3</v>
      </c>
      <c r="I429" s="142">
        <f t="shared" si="19"/>
        <v>166474.3</v>
      </c>
    </row>
    <row r="430" spans="1:9" ht="38.25">
      <c r="A430" s="53">
        <f t="shared" si="20"/>
        <v>418</v>
      </c>
      <c r="B430" s="159" t="s">
        <v>34</v>
      </c>
      <c r="C430" s="160" t="s">
        <v>35</v>
      </c>
      <c r="D430" s="160" t="s">
        <v>524</v>
      </c>
      <c r="E430" s="160" t="s">
        <v>40</v>
      </c>
      <c r="F430" s="140">
        <v>9009400</v>
      </c>
      <c r="G430" s="140">
        <v>9009400</v>
      </c>
      <c r="H430" s="110">
        <f t="shared" si="18"/>
        <v>9009.4</v>
      </c>
      <c r="I430" s="142">
        <f t="shared" si="19"/>
        <v>9009.4</v>
      </c>
    </row>
    <row r="431" spans="1:9" ht="51">
      <c r="A431" s="53">
        <f t="shared" si="20"/>
        <v>419</v>
      </c>
      <c r="B431" s="159" t="s">
        <v>843</v>
      </c>
      <c r="C431" s="160" t="s">
        <v>35</v>
      </c>
      <c r="D431" s="160" t="s">
        <v>609</v>
      </c>
      <c r="E431" s="160" t="s">
        <v>40</v>
      </c>
      <c r="F431" s="140">
        <v>9009400</v>
      </c>
      <c r="G431" s="140">
        <v>9009400</v>
      </c>
      <c r="H431" s="110">
        <f t="shared" si="18"/>
        <v>9009.4</v>
      </c>
      <c r="I431" s="142">
        <f t="shared" si="19"/>
        <v>9009.4</v>
      </c>
    </row>
    <row r="432" spans="1:9" ht="25.5">
      <c r="A432" s="53">
        <f t="shared" si="20"/>
        <v>420</v>
      </c>
      <c r="B432" s="159" t="s">
        <v>286</v>
      </c>
      <c r="C432" s="160" t="s">
        <v>35</v>
      </c>
      <c r="D432" s="160" t="s">
        <v>610</v>
      </c>
      <c r="E432" s="160" t="s">
        <v>40</v>
      </c>
      <c r="F432" s="140">
        <v>9009400</v>
      </c>
      <c r="G432" s="140">
        <v>9009400</v>
      </c>
      <c r="H432" s="110">
        <f t="shared" si="18"/>
        <v>9009.4</v>
      </c>
      <c r="I432" s="142">
        <f t="shared" si="19"/>
        <v>9009.4</v>
      </c>
    </row>
    <row r="433" spans="1:9" ht="25.5">
      <c r="A433" s="53">
        <f t="shared" si="20"/>
        <v>421</v>
      </c>
      <c r="B433" s="159" t="s">
        <v>287</v>
      </c>
      <c r="C433" s="160" t="s">
        <v>35</v>
      </c>
      <c r="D433" s="160" t="s">
        <v>611</v>
      </c>
      <c r="E433" s="160" t="s">
        <v>40</v>
      </c>
      <c r="F433" s="140">
        <v>393400</v>
      </c>
      <c r="G433" s="140">
        <v>393400</v>
      </c>
      <c r="H433" s="110">
        <f t="shared" si="18"/>
        <v>393.4</v>
      </c>
      <c r="I433" s="142">
        <f t="shared" si="19"/>
        <v>393.4</v>
      </c>
    </row>
    <row r="434" spans="1:9" ht="12.75">
      <c r="A434" s="53">
        <f t="shared" si="20"/>
        <v>422</v>
      </c>
      <c r="B434" s="159" t="s">
        <v>288</v>
      </c>
      <c r="C434" s="160" t="s">
        <v>35</v>
      </c>
      <c r="D434" s="160" t="s">
        <v>611</v>
      </c>
      <c r="E434" s="160" t="s">
        <v>236</v>
      </c>
      <c r="F434" s="140">
        <v>393400</v>
      </c>
      <c r="G434" s="140">
        <v>393400</v>
      </c>
      <c r="H434" s="110">
        <f t="shared" si="18"/>
        <v>393.4</v>
      </c>
      <c r="I434" s="142">
        <f t="shared" si="19"/>
        <v>393.4</v>
      </c>
    </row>
    <row r="435" spans="1:9" ht="51">
      <c r="A435" s="53">
        <f t="shared" si="20"/>
        <v>423</v>
      </c>
      <c r="B435" s="159" t="s">
        <v>917</v>
      </c>
      <c r="C435" s="160" t="s">
        <v>35</v>
      </c>
      <c r="D435" s="160" t="s">
        <v>612</v>
      </c>
      <c r="E435" s="160" t="s">
        <v>40</v>
      </c>
      <c r="F435" s="140">
        <v>8616000</v>
      </c>
      <c r="G435" s="140">
        <v>8616000</v>
      </c>
      <c r="H435" s="110">
        <f aca="true" t="shared" si="21" ref="H435:H442">F435/1000</f>
        <v>8616</v>
      </c>
      <c r="I435" s="142">
        <f aca="true" t="shared" si="22" ref="I435:I442">G435/1000</f>
        <v>8616</v>
      </c>
    </row>
    <row r="436" spans="1:9" ht="12.75">
      <c r="A436" s="53">
        <f t="shared" si="20"/>
        <v>424</v>
      </c>
      <c r="B436" s="159" t="s">
        <v>288</v>
      </c>
      <c r="C436" s="160" t="s">
        <v>35</v>
      </c>
      <c r="D436" s="160" t="s">
        <v>612</v>
      </c>
      <c r="E436" s="160" t="s">
        <v>236</v>
      </c>
      <c r="F436" s="140">
        <v>8616000</v>
      </c>
      <c r="G436" s="140">
        <v>8616000</v>
      </c>
      <c r="H436" s="110">
        <f t="shared" si="21"/>
        <v>8616</v>
      </c>
      <c r="I436" s="142">
        <f t="shared" si="22"/>
        <v>8616</v>
      </c>
    </row>
    <row r="437" spans="1:9" ht="12.75">
      <c r="A437" s="53">
        <f t="shared" si="20"/>
        <v>425</v>
      </c>
      <c r="B437" s="159" t="s">
        <v>168</v>
      </c>
      <c r="C437" s="160" t="s">
        <v>200</v>
      </c>
      <c r="D437" s="160" t="s">
        <v>524</v>
      </c>
      <c r="E437" s="160" t="s">
        <v>40</v>
      </c>
      <c r="F437" s="140">
        <v>161679900</v>
      </c>
      <c r="G437" s="140">
        <v>157464900</v>
      </c>
      <c r="H437" s="110">
        <f t="shared" si="21"/>
        <v>161679.9</v>
      </c>
      <c r="I437" s="142">
        <f t="shared" si="22"/>
        <v>157464.9</v>
      </c>
    </row>
    <row r="438" spans="1:9" ht="51">
      <c r="A438" s="53">
        <f t="shared" si="20"/>
        <v>426</v>
      </c>
      <c r="B438" s="159" t="s">
        <v>843</v>
      </c>
      <c r="C438" s="160" t="s">
        <v>200</v>
      </c>
      <c r="D438" s="160" t="s">
        <v>609</v>
      </c>
      <c r="E438" s="160" t="s">
        <v>40</v>
      </c>
      <c r="F438" s="140">
        <v>161679900</v>
      </c>
      <c r="G438" s="140">
        <v>157464900</v>
      </c>
      <c r="H438" s="110">
        <f t="shared" si="21"/>
        <v>161679.9</v>
      </c>
      <c r="I438" s="142">
        <f t="shared" si="22"/>
        <v>157464.9</v>
      </c>
    </row>
    <row r="439" spans="1:9" ht="25.5">
      <c r="A439" s="116">
        <f t="shared" si="20"/>
        <v>427</v>
      </c>
      <c r="B439" s="159" t="s">
        <v>286</v>
      </c>
      <c r="C439" s="161" t="s">
        <v>200</v>
      </c>
      <c r="D439" s="161" t="s">
        <v>610</v>
      </c>
      <c r="E439" s="161" t="s">
        <v>40</v>
      </c>
      <c r="F439" s="141">
        <v>161679900</v>
      </c>
      <c r="G439" s="141">
        <v>157464900</v>
      </c>
      <c r="H439" s="163">
        <f t="shared" si="21"/>
        <v>161679.9</v>
      </c>
      <c r="I439" s="142">
        <f t="shared" si="22"/>
        <v>157464.9</v>
      </c>
    </row>
    <row r="440" spans="1:9" ht="38.25">
      <c r="A440" s="53">
        <f t="shared" si="20"/>
        <v>428</v>
      </c>
      <c r="B440" s="108" t="s">
        <v>290</v>
      </c>
      <c r="C440" s="109" t="s">
        <v>200</v>
      </c>
      <c r="D440" s="109" t="s">
        <v>614</v>
      </c>
      <c r="E440" s="109" t="s">
        <v>40</v>
      </c>
      <c r="F440" s="110">
        <v>161679900</v>
      </c>
      <c r="G440" s="110">
        <v>157464900</v>
      </c>
      <c r="H440" s="110">
        <f t="shared" si="21"/>
        <v>161679.9</v>
      </c>
      <c r="I440" s="142">
        <f t="shared" si="22"/>
        <v>157464.9</v>
      </c>
    </row>
    <row r="441" spans="1:9" ht="12.75">
      <c r="A441" s="53">
        <f t="shared" si="20"/>
        <v>429</v>
      </c>
      <c r="B441" s="108" t="s">
        <v>289</v>
      </c>
      <c r="C441" s="109" t="s">
        <v>200</v>
      </c>
      <c r="D441" s="109" t="s">
        <v>614</v>
      </c>
      <c r="E441" s="109" t="s">
        <v>228</v>
      </c>
      <c r="F441" s="110">
        <v>161679900</v>
      </c>
      <c r="G441" s="110">
        <v>157464900</v>
      </c>
      <c r="H441" s="110">
        <f t="shared" si="21"/>
        <v>161679.9</v>
      </c>
      <c r="I441" s="142">
        <f t="shared" si="22"/>
        <v>157464.9</v>
      </c>
    </row>
    <row r="442" spans="1:9" ht="12.75">
      <c r="A442" s="53">
        <f t="shared" si="20"/>
        <v>430</v>
      </c>
      <c r="B442" s="177" t="s">
        <v>808</v>
      </c>
      <c r="C442" s="178"/>
      <c r="D442" s="178"/>
      <c r="E442" s="178"/>
      <c r="F442" s="111">
        <v>1323129790</v>
      </c>
      <c r="G442" s="111">
        <v>1325429790</v>
      </c>
      <c r="H442" s="110">
        <f t="shared" si="21"/>
        <v>1323129.79</v>
      </c>
      <c r="I442" s="142">
        <f t="shared" si="22"/>
        <v>1325429.79</v>
      </c>
    </row>
  </sheetData>
  <sheetProtection/>
  <autoFilter ref="A12:I434"/>
  <mergeCells count="7">
    <mergeCell ref="B442:E442"/>
    <mergeCell ref="A8:I8"/>
    <mergeCell ref="A10:A11"/>
    <mergeCell ref="B10:B11"/>
    <mergeCell ref="C10:C11"/>
    <mergeCell ref="D10:D11"/>
    <mergeCell ref="E10:E11"/>
  </mergeCells>
  <printOptions/>
  <pageMargins left="1.1811023622047245" right="1.1811023622047245" top="0.7874015748031497" bottom="0.7874015748031497" header="0.5118110236220472" footer="0.5118110236220472"/>
  <pageSetup fitToHeight="0" horizontalDpi="600" verticalDpi="600" orientation="portrait" paperSize="9" scale="70" r:id="rId1"/>
</worksheet>
</file>

<file path=xl/worksheets/sheet6.xml><?xml version="1.0" encoding="utf-8"?>
<worksheet xmlns="http://schemas.openxmlformats.org/spreadsheetml/2006/main" xmlns:r="http://schemas.openxmlformats.org/officeDocument/2006/relationships">
  <sheetPr>
    <tabColor rgb="FFFFFF00"/>
  </sheetPr>
  <dimension ref="A1:H542"/>
  <sheetViews>
    <sheetView tabSelected="1" zoomScalePageLayoutView="0" workbookViewId="0" topLeftCell="A389">
      <selection activeCell="B395" sqref="B395"/>
    </sheetView>
  </sheetViews>
  <sheetFormatPr defaultColWidth="9.00390625" defaultRowHeight="12.75"/>
  <cols>
    <col min="1" max="1" width="4.75390625" style="52" customWidth="1"/>
    <col min="2" max="2" width="60.75390625" style="55" customWidth="1"/>
    <col min="3" max="3" width="5.00390625" style="55" customWidth="1"/>
    <col min="4" max="4" width="6.75390625" style="55" customWidth="1"/>
    <col min="5" max="5" width="11.625" style="55" customWidth="1"/>
    <col min="6" max="6" width="6.875" style="55" customWidth="1"/>
    <col min="7" max="7" width="7.125" style="55" hidden="1" customWidth="1"/>
    <col min="8" max="8" width="12.75390625" style="55" customWidth="1"/>
    <col min="9" max="16384" width="9.125" style="139" customWidth="1"/>
  </cols>
  <sheetData>
    <row r="1" spans="1:8" s="138" customFormat="1" ht="12.75">
      <c r="A1" s="52"/>
      <c r="B1" s="55"/>
      <c r="C1" s="55"/>
      <c r="D1" s="55"/>
      <c r="E1" s="55"/>
      <c r="F1" s="55"/>
      <c r="G1" s="55"/>
      <c r="H1" s="114" t="s">
        <v>988</v>
      </c>
    </row>
    <row r="2" spans="1:8" s="138" customFormat="1" ht="12.75">
      <c r="A2" s="52"/>
      <c r="B2" s="55"/>
      <c r="C2" s="55"/>
      <c r="D2" s="55"/>
      <c r="E2" s="55"/>
      <c r="F2" s="55"/>
      <c r="G2" s="55"/>
      <c r="H2" s="114" t="s">
        <v>111</v>
      </c>
    </row>
    <row r="3" spans="1:8" s="138" customFormat="1" ht="12.75">
      <c r="A3" s="52"/>
      <c r="B3" s="55"/>
      <c r="C3" s="55"/>
      <c r="D3" s="55"/>
      <c r="E3" s="55"/>
      <c r="F3" s="55"/>
      <c r="G3" s="55"/>
      <c r="H3" s="114" t="s">
        <v>38</v>
      </c>
    </row>
    <row r="4" spans="1:8" s="138" customFormat="1" ht="12.75">
      <c r="A4" s="52"/>
      <c r="B4" s="55"/>
      <c r="C4" s="55"/>
      <c r="D4" s="55"/>
      <c r="E4" s="55"/>
      <c r="F4" s="55"/>
      <c r="G4" s="55"/>
      <c r="H4" s="114" t="s">
        <v>39</v>
      </c>
    </row>
    <row r="5" spans="1:8" s="138" customFormat="1" ht="12.75">
      <c r="A5" s="52"/>
      <c r="B5" s="55"/>
      <c r="C5" s="55"/>
      <c r="D5" s="55"/>
      <c r="E5" s="55"/>
      <c r="F5" s="55"/>
      <c r="G5" s="55"/>
      <c r="H5" s="114" t="s">
        <v>38</v>
      </c>
    </row>
    <row r="6" spans="1:8" s="138" customFormat="1" ht="12.75">
      <c r="A6" s="52"/>
      <c r="B6" s="55"/>
      <c r="C6" s="55"/>
      <c r="D6" s="55"/>
      <c r="E6" s="55"/>
      <c r="F6" s="55"/>
      <c r="G6" s="55"/>
      <c r="H6" s="114" t="s">
        <v>931</v>
      </c>
    </row>
    <row r="7" spans="1:8" s="138" customFormat="1" ht="12.75">
      <c r="A7" s="52"/>
      <c r="B7" s="55"/>
      <c r="C7" s="55"/>
      <c r="D7" s="55"/>
      <c r="E7" s="55"/>
      <c r="F7" s="55"/>
      <c r="G7" s="55"/>
      <c r="H7" s="114"/>
    </row>
    <row r="8" spans="1:8" s="138" customFormat="1" ht="12.75">
      <c r="A8" s="179" t="s">
        <v>982</v>
      </c>
      <c r="B8" s="184"/>
      <c r="C8" s="184"/>
      <c r="D8" s="184"/>
      <c r="E8" s="184"/>
      <c r="F8" s="184"/>
      <c r="G8" s="184"/>
      <c r="H8" s="184"/>
    </row>
    <row r="9" spans="2:8" ht="12">
      <c r="B9" s="56"/>
      <c r="C9" s="56"/>
      <c r="D9" s="56"/>
      <c r="E9" s="56"/>
      <c r="F9" s="56"/>
      <c r="G9" s="56"/>
      <c r="H9" s="114"/>
    </row>
    <row r="10" spans="1:8" ht="45">
      <c r="A10" s="117" t="s">
        <v>115</v>
      </c>
      <c r="B10" s="117" t="s">
        <v>331</v>
      </c>
      <c r="C10" s="117" t="s">
        <v>237</v>
      </c>
      <c r="D10" s="117" t="s">
        <v>43</v>
      </c>
      <c r="E10" s="117" t="s">
        <v>110</v>
      </c>
      <c r="F10" s="117" t="s">
        <v>113</v>
      </c>
      <c r="G10" s="143"/>
      <c r="H10" s="115" t="s">
        <v>104</v>
      </c>
    </row>
    <row r="11" spans="1:8" ht="12">
      <c r="A11" s="54">
        <v>1</v>
      </c>
      <c r="B11" s="117">
        <v>2</v>
      </c>
      <c r="C11" s="117">
        <v>3</v>
      </c>
      <c r="D11" s="117">
        <v>4</v>
      </c>
      <c r="E11" s="117">
        <v>5</v>
      </c>
      <c r="F11" s="117">
        <v>6</v>
      </c>
      <c r="G11" s="143"/>
      <c r="H11" s="117">
        <v>7</v>
      </c>
    </row>
    <row r="12" spans="1:8" ht="12.75">
      <c r="A12" s="53">
        <v>1</v>
      </c>
      <c r="B12" s="159" t="s">
        <v>127</v>
      </c>
      <c r="C12" s="160" t="s">
        <v>106</v>
      </c>
      <c r="D12" s="160" t="s">
        <v>41</v>
      </c>
      <c r="E12" s="160" t="s">
        <v>524</v>
      </c>
      <c r="F12" s="160" t="s">
        <v>40</v>
      </c>
      <c r="G12" s="140">
        <v>437749569.34</v>
      </c>
      <c r="H12" s="142">
        <f>G12/1000</f>
        <v>437749.56934</v>
      </c>
    </row>
    <row r="13" spans="1:8" ht="12.75">
      <c r="A13" s="53">
        <f aca="true" t="shared" si="0" ref="A13:A76">1+A12</f>
        <v>2</v>
      </c>
      <c r="B13" s="159" t="s">
        <v>468</v>
      </c>
      <c r="C13" s="160" t="s">
        <v>106</v>
      </c>
      <c r="D13" s="160" t="s">
        <v>84</v>
      </c>
      <c r="E13" s="160" t="s">
        <v>524</v>
      </c>
      <c r="F13" s="160" t="s">
        <v>40</v>
      </c>
      <c r="G13" s="140">
        <v>85749568</v>
      </c>
      <c r="H13" s="142">
        <f aca="true" t="shared" si="1" ref="H13:H76">G13/1000</f>
        <v>85749.568</v>
      </c>
    </row>
    <row r="14" spans="1:8" ht="25.5">
      <c r="A14" s="53">
        <f t="shared" si="0"/>
        <v>3</v>
      </c>
      <c r="B14" s="159" t="s">
        <v>469</v>
      </c>
      <c r="C14" s="160" t="s">
        <v>106</v>
      </c>
      <c r="D14" s="160" t="s">
        <v>85</v>
      </c>
      <c r="E14" s="160" t="s">
        <v>524</v>
      </c>
      <c r="F14" s="160" t="s">
        <v>40</v>
      </c>
      <c r="G14" s="140">
        <v>2039992</v>
      </c>
      <c r="H14" s="142">
        <f t="shared" si="1"/>
        <v>2039.992</v>
      </c>
    </row>
    <row r="15" spans="1:8" ht="12.75">
      <c r="A15" s="53">
        <f t="shared" si="0"/>
        <v>4</v>
      </c>
      <c r="B15" s="159" t="s">
        <v>238</v>
      </c>
      <c r="C15" s="160" t="s">
        <v>106</v>
      </c>
      <c r="D15" s="160" t="s">
        <v>85</v>
      </c>
      <c r="E15" s="160" t="s">
        <v>525</v>
      </c>
      <c r="F15" s="160" t="s">
        <v>40</v>
      </c>
      <c r="G15" s="140">
        <v>2039992</v>
      </c>
      <c r="H15" s="142">
        <f t="shared" si="1"/>
        <v>2039.992</v>
      </c>
    </row>
    <row r="16" spans="1:8" ht="12.75">
      <c r="A16" s="53">
        <f t="shared" si="0"/>
        <v>5</v>
      </c>
      <c r="B16" s="159" t="s">
        <v>332</v>
      </c>
      <c r="C16" s="160" t="s">
        <v>106</v>
      </c>
      <c r="D16" s="160" t="s">
        <v>85</v>
      </c>
      <c r="E16" s="160" t="s">
        <v>526</v>
      </c>
      <c r="F16" s="160" t="s">
        <v>40</v>
      </c>
      <c r="G16" s="140">
        <v>2039992</v>
      </c>
      <c r="H16" s="142">
        <f t="shared" si="1"/>
        <v>2039.992</v>
      </c>
    </row>
    <row r="17" spans="1:8" ht="25.5">
      <c r="A17" s="53">
        <f t="shared" si="0"/>
        <v>6</v>
      </c>
      <c r="B17" s="159" t="s">
        <v>333</v>
      </c>
      <c r="C17" s="160" t="s">
        <v>106</v>
      </c>
      <c r="D17" s="160" t="s">
        <v>85</v>
      </c>
      <c r="E17" s="160" t="s">
        <v>526</v>
      </c>
      <c r="F17" s="160" t="s">
        <v>229</v>
      </c>
      <c r="G17" s="140">
        <v>2039992</v>
      </c>
      <c r="H17" s="142">
        <f t="shared" si="1"/>
        <v>2039.992</v>
      </c>
    </row>
    <row r="18" spans="1:8" ht="38.25">
      <c r="A18" s="53">
        <f t="shared" si="0"/>
        <v>7</v>
      </c>
      <c r="B18" s="159" t="s">
        <v>470</v>
      </c>
      <c r="C18" s="160" t="s">
        <v>106</v>
      </c>
      <c r="D18" s="160" t="s">
        <v>87</v>
      </c>
      <c r="E18" s="160" t="s">
        <v>524</v>
      </c>
      <c r="F18" s="160" t="s">
        <v>40</v>
      </c>
      <c r="G18" s="140">
        <v>30810980</v>
      </c>
      <c r="H18" s="142">
        <f t="shared" si="1"/>
        <v>30810.98</v>
      </c>
    </row>
    <row r="19" spans="1:8" ht="12.75">
      <c r="A19" s="53">
        <f t="shared" si="0"/>
        <v>8</v>
      </c>
      <c r="B19" s="159" t="s">
        <v>238</v>
      </c>
      <c r="C19" s="160" t="s">
        <v>106</v>
      </c>
      <c r="D19" s="160" t="s">
        <v>87</v>
      </c>
      <c r="E19" s="160" t="s">
        <v>525</v>
      </c>
      <c r="F19" s="160" t="s">
        <v>40</v>
      </c>
      <c r="G19" s="140">
        <v>30810980</v>
      </c>
      <c r="H19" s="142">
        <f t="shared" si="1"/>
        <v>30810.98</v>
      </c>
    </row>
    <row r="20" spans="1:8" ht="25.5">
      <c r="A20" s="53">
        <f t="shared" si="0"/>
        <v>9</v>
      </c>
      <c r="B20" s="159" t="s">
        <v>334</v>
      </c>
      <c r="C20" s="160" t="s">
        <v>106</v>
      </c>
      <c r="D20" s="160" t="s">
        <v>87</v>
      </c>
      <c r="E20" s="160" t="s">
        <v>527</v>
      </c>
      <c r="F20" s="160" t="s">
        <v>40</v>
      </c>
      <c r="G20" s="140">
        <v>30810980</v>
      </c>
      <c r="H20" s="142">
        <f t="shared" si="1"/>
        <v>30810.98</v>
      </c>
    </row>
    <row r="21" spans="1:8" ht="25.5">
      <c r="A21" s="53">
        <f t="shared" si="0"/>
        <v>10</v>
      </c>
      <c r="B21" s="159" t="s">
        <v>333</v>
      </c>
      <c r="C21" s="160" t="s">
        <v>106</v>
      </c>
      <c r="D21" s="160" t="s">
        <v>87</v>
      </c>
      <c r="E21" s="160" t="s">
        <v>527</v>
      </c>
      <c r="F21" s="160" t="s">
        <v>229</v>
      </c>
      <c r="G21" s="140">
        <v>30789774</v>
      </c>
      <c r="H21" s="142">
        <f t="shared" si="1"/>
        <v>30789.774</v>
      </c>
    </row>
    <row r="22" spans="1:8" ht="25.5">
      <c r="A22" s="53">
        <f t="shared" si="0"/>
        <v>11</v>
      </c>
      <c r="B22" s="159" t="s">
        <v>335</v>
      </c>
      <c r="C22" s="160" t="s">
        <v>106</v>
      </c>
      <c r="D22" s="160" t="s">
        <v>87</v>
      </c>
      <c r="E22" s="160" t="s">
        <v>527</v>
      </c>
      <c r="F22" s="160" t="s">
        <v>230</v>
      </c>
      <c r="G22" s="140">
        <v>21000</v>
      </c>
      <c r="H22" s="142">
        <f t="shared" si="1"/>
        <v>21</v>
      </c>
    </row>
    <row r="23" spans="1:8" ht="12.75">
      <c r="A23" s="53">
        <f t="shared" si="0"/>
        <v>12</v>
      </c>
      <c r="B23" s="159" t="s">
        <v>343</v>
      </c>
      <c r="C23" s="160" t="s">
        <v>106</v>
      </c>
      <c r="D23" s="160" t="s">
        <v>87</v>
      </c>
      <c r="E23" s="160" t="s">
        <v>527</v>
      </c>
      <c r="F23" s="160" t="s">
        <v>232</v>
      </c>
      <c r="G23" s="140">
        <v>206</v>
      </c>
      <c r="H23" s="142">
        <f t="shared" si="1"/>
        <v>0.206</v>
      </c>
    </row>
    <row r="24" spans="1:8" ht="12.75">
      <c r="A24" s="53">
        <f t="shared" si="0"/>
        <v>13</v>
      </c>
      <c r="B24" s="159" t="s">
        <v>991</v>
      </c>
      <c r="C24" s="160" t="s">
        <v>106</v>
      </c>
      <c r="D24" s="160" t="s">
        <v>992</v>
      </c>
      <c r="E24" s="160" t="s">
        <v>524</v>
      </c>
      <c r="F24" s="160" t="s">
        <v>40</v>
      </c>
      <c r="G24" s="140">
        <v>31000</v>
      </c>
      <c r="H24" s="142">
        <f t="shared" si="1"/>
        <v>31</v>
      </c>
    </row>
    <row r="25" spans="1:8" ht="12.75">
      <c r="A25" s="53">
        <f t="shared" si="0"/>
        <v>14</v>
      </c>
      <c r="B25" s="159" t="s">
        <v>238</v>
      </c>
      <c r="C25" s="160" t="s">
        <v>106</v>
      </c>
      <c r="D25" s="160" t="s">
        <v>992</v>
      </c>
      <c r="E25" s="160" t="s">
        <v>525</v>
      </c>
      <c r="F25" s="160" t="s">
        <v>40</v>
      </c>
      <c r="G25" s="140">
        <v>31000</v>
      </c>
      <c r="H25" s="142">
        <f t="shared" si="1"/>
        <v>31</v>
      </c>
    </row>
    <row r="26" spans="1:8" ht="63.75">
      <c r="A26" s="53">
        <f t="shared" si="0"/>
        <v>15</v>
      </c>
      <c r="B26" s="159" t="s">
        <v>929</v>
      </c>
      <c r="C26" s="160" t="s">
        <v>106</v>
      </c>
      <c r="D26" s="160" t="s">
        <v>992</v>
      </c>
      <c r="E26" s="160" t="s">
        <v>740</v>
      </c>
      <c r="F26" s="160" t="s">
        <v>40</v>
      </c>
      <c r="G26" s="140">
        <v>31000</v>
      </c>
      <c r="H26" s="142">
        <f t="shared" si="1"/>
        <v>31</v>
      </c>
    </row>
    <row r="27" spans="1:8" ht="12.75">
      <c r="A27" s="53">
        <f t="shared" si="0"/>
        <v>16</v>
      </c>
      <c r="B27" s="159" t="s">
        <v>993</v>
      </c>
      <c r="C27" s="160" t="s">
        <v>106</v>
      </c>
      <c r="D27" s="160" t="s">
        <v>992</v>
      </c>
      <c r="E27" s="160" t="s">
        <v>740</v>
      </c>
      <c r="F27" s="160" t="s">
        <v>994</v>
      </c>
      <c r="G27" s="140">
        <v>31000</v>
      </c>
      <c r="H27" s="142">
        <f t="shared" si="1"/>
        <v>31</v>
      </c>
    </row>
    <row r="28" spans="1:8" ht="38.25">
      <c r="A28" s="53">
        <f t="shared" si="0"/>
        <v>17</v>
      </c>
      <c r="B28" s="159" t="s">
        <v>471</v>
      </c>
      <c r="C28" s="160" t="s">
        <v>106</v>
      </c>
      <c r="D28" s="160" t="s">
        <v>121</v>
      </c>
      <c r="E28" s="160" t="s">
        <v>524</v>
      </c>
      <c r="F28" s="160" t="s">
        <v>40</v>
      </c>
      <c r="G28" s="140">
        <v>14344430</v>
      </c>
      <c r="H28" s="142">
        <f t="shared" si="1"/>
        <v>14344.43</v>
      </c>
    </row>
    <row r="29" spans="1:8" ht="12.75">
      <c r="A29" s="53">
        <f t="shared" si="0"/>
        <v>18</v>
      </c>
      <c r="B29" s="159" t="s">
        <v>238</v>
      </c>
      <c r="C29" s="160" t="s">
        <v>106</v>
      </c>
      <c r="D29" s="160" t="s">
        <v>121</v>
      </c>
      <c r="E29" s="160" t="s">
        <v>525</v>
      </c>
      <c r="F29" s="160" t="s">
        <v>40</v>
      </c>
      <c r="G29" s="140">
        <v>14344430</v>
      </c>
      <c r="H29" s="142">
        <f t="shared" si="1"/>
        <v>14344.43</v>
      </c>
    </row>
    <row r="30" spans="1:8" ht="25.5">
      <c r="A30" s="53">
        <f t="shared" si="0"/>
        <v>19</v>
      </c>
      <c r="B30" s="159" t="s">
        <v>334</v>
      </c>
      <c r="C30" s="160" t="s">
        <v>106</v>
      </c>
      <c r="D30" s="160" t="s">
        <v>121</v>
      </c>
      <c r="E30" s="160" t="s">
        <v>527</v>
      </c>
      <c r="F30" s="160" t="s">
        <v>40</v>
      </c>
      <c r="G30" s="140">
        <v>14344430</v>
      </c>
      <c r="H30" s="142">
        <f t="shared" si="1"/>
        <v>14344.43</v>
      </c>
    </row>
    <row r="31" spans="1:8" ht="25.5">
      <c r="A31" s="53">
        <f t="shared" si="0"/>
        <v>20</v>
      </c>
      <c r="B31" s="159" t="s">
        <v>333</v>
      </c>
      <c r="C31" s="160" t="s">
        <v>106</v>
      </c>
      <c r="D31" s="160" t="s">
        <v>121</v>
      </c>
      <c r="E31" s="160" t="s">
        <v>527</v>
      </c>
      <c r="F31" s="160" t="s">
        <v>229</v>
      </c>
      <c r="G31" s="140">
        <v>12386460</v>
      </c>
      <c r="H31" s="142">
        <f t="shared" si="1"/>
        <v>12386.46</v>
      </c>
    </row>
    <row r="32" spans="1:8" ht="25.5">
      <c r="A32" s="53">
        <f t="shared" si="0"/>
        <v>21</v>
      </c>
      <c r="B32" s="159" t="s">
        <v>335</v>
      </c>
      <c r="C32" s="160" t="s">
        <v>106</v>
      </c>
      <c r="D32" s="160" t="s">
        <v>121</v>
      </c>
      <c r="E32" s="160" t="s">
        <v>527</v>
      </c>
      <c r="F32" s="160" t="s">
        <v>230</v>
      </c>
      <c r="G32" s="140">
        <v>1957970</v>
      </c>
      <c r="H32" s="142">
        <f t="shared" si="1"/>
        <v>1957.97</v>
      </c>
    </row>
    <row r="33" spans="1:8" ht="12.75">
      <c r="A33" s="53">
        <f t="shared" si="0"/>
        <v>22</v>
      </c>
      <c r="B33" s="159" t="s">
        <v>472</v>
      </c>
      <c r="C33" s="160" t="s">
        <v>106</v>
      </c>
      <c r="D33" s="160" t="s">
        <v>193</v>
      </c>
      <c r="E33" s="160" t="s">
        <v>524</v>
      </c>
      <c r="F33" s="160" t="s">
        <v>40</v>
      </c>
      <c r="G33" s="140">
        <v>1000000</v>
      </c>
      <c r="H33" s="142">
        <f t="shared" si="1"/>
        <v>1000</v>
      </c>
    </row>
    <row r="34" spans="1:8" ht="12.75">
      <c r="A34" s="53">
        <f t="shared" si="0"/>
        <v>23</v>
      </c>
      <c r="B34" s="159" t="s">
        <v>238</v>
      </c>
      <c r="C34" s="160" t="s">
        <v>106</v>
      </c>
      <c r="D34" s="160" t="s">
        <v>193</v>
      </c>
      <c r="E34" s="160" t="s">
        <v>525</v>
      </c>
      <c r="F34" s="160" t="s">
        <v>40</v>
      </c>
      <c r="G34" s="140">
        <v>1000000</v>
      </c>
      <c r="H34" s="142">
        <f t="shared" si="1"/>
        <v>1000</v>
      </c>
    </row>
    <row r="35" spans="1:8" ht="12.75">
      <c r="A35" s="53">
        <f t="shared" si="0"/>
        <v>24</v>
      </c>
      <c r="B35" s="159" t="s">
        <v>336</v>
      </c>
      <c r="C35" s="160" t="s">
        <v>106</v>
      </c>
      <c r="D35" s="160" t="s">
        <v>193</v>
      </c>
      <c r="E35" s="160" t="s">
        <v>528</v>
      </c>
      <c r="F35" s="160" t="s">
        <v>40</v>
      </c>
      <c r="G35" s="140">
        <v>1000000</v>
      </c>
      <c r="H35" s="142">
        <f t="shared" si="1"/>
        <v>1000</v>
      </c>
    </row>
    <row r="36" spans="1:8" ht="12.75">
      <c r="A36" s="53">
        <f t="shared" si="0"/>
        <v>25</v>
      </c>
      <c r="B36" s="159" t="s">
        <v>337</v>
      </c>
      <c r="C36" s="160" t="s">
        <v>106</v>
      </c>
      <c r="D36" s="160" t="s">
        <v>193</v>
      </c>
      <c r="E36" s="160" t="s">
        <v>528</v>
      </c>
      <c r="F36" s="160" t="s">
        <v>224</v>
      </c>
      <c r="G36" s="140">
        <v>1000000</v>
      </c>
      <c r="H36" s="142">
        <f t="shared" si="1"/>
        <v>1000</v>
      </c>
    </row>
    <row r="37" spans="1:8" ht="12.75">
      <c r="A37" s="53">
        <f t="shared" si="0"/>
        <v>26</v>
      </c>
      <c r="B37" s="159" t="s">
        <v>473</v>
      </c>
      <c r="C37" s="160" t="s">
        <v>106</v>
      </c>
      <c r="D37" s="160" t="s">
        <v>195</v>
      </c>
      <c r="E37" s="160" t="s">
        <v>524</v>
      </c>
      <c r="F37" s="160" t="s">
        <v>40</v>
      </c>
      <c r="G37" s="140">
        <v>37523166</v>
      </c>
      <c r="H37" s="142">
        <f t="shared" si="1"/>
        <v>37523.166</v>
      </c>
    </row>
    <row r="38" spans="1:8" ht="51">
      <c r="A38" s="53">
        <f t="shared" si="0"/>
        <v>27</v>
      </c>
      <c r="B38" s="159" t="s">
        <v>795</v>
      </c>
      <c r="C38" s="160" t="s">
        <v>106</v>
      </c>
      <c r="D38" s="160" t="s">
        <v>195</v>
      </c>
      <c r="E38" s="160" t="s">
        <v>529</v>
      </c>
      <c r="F38" s="160" t="s">
        <v>40</v>
      </c>
      <c r="G38" s="140">
        <v>26544500</v>
      </c>
      <c r="H38" s="142">
        <f t="shared" si="1"/>
        <v>26544.5</v>
      </c>
    </row>
    <row r="39" spans="1:8" ht="38.25">
      <c r="A39" s="53">
        <f t="shared" si="0"/>
        <v>28</v>
      </c>
      <c r="B39" s="159" t="s">
        <v>447</v>
      </c>
      <c r="C39" s="160" t="s">
        <v>106</v>
      </c>
      <c r="D39" s="160" t="s">
        <v>195</v>
      </c>
      <c r="E39" s="160" t="s">
        <v>530</v>
      </c>
      <c r="F39" s="160" t="s">
        <v>40</v>
      </c>
      <c r="G39" s="140">
        <v>21159500</v>
      </c>
      <c r="H39" s="142">
        <f t="shared" si="1"/>
        <v>21159.5</v>
      </c>
    </row>
    <row r="40" spans="1:8" ht="12.75">
      <c r="A40" s="53">
        <f t="shared" si="0"/>
        <v>29</v>
      </c>
      <c r="B40" s="159" t="s">
        <v>342</v>
      </c>
      <c r="C40" s="160" t="s">
        <v>106</v>
      </c>
      <c r="D40" s="160" t="s">
        <v>195</v>
      </c>
      <c r="E40" s="160" t="s">
        <v>530</v>
      </c>
      <c r="F40" s="160" t="s">
        <v>231</v>
      </c>
      <c r="G40" s="140">
        <v>12374195</v>
      </c>
      <c r="H40" s="142">
        <f t="shared" si="1"/>
        <v>12374.195</v>
      </c>
    </row>
    <row r="41" spans="1:8" ht="25.5">
      <c r="A41" s="53">
        <f t="shared" si="0"/>
        <v>30</v>
      </c>
      <c r="B41" s="159" t="s">
        <v>335</v>
      </c>
      <c r="C41" s="160" t="s">
        <v>106</v>
      </c>
      <c r="D41" s="160" t="s">
        <v>195</v>
      </c>
      <c r="E41" s="160" t="s">
        <v>530</v>
      </c>
      <c r="F41" s="160" t="s">
        <v>230</v>
      </c>
      <c r="G41" s="140">
        <v>8771935</v>
      </c>
      <c r="H41" s="142">
        <f t="shared" si="1"/>
        <v>8771.935</v>
      </c>
    </row>
    <row r="42" spans="1:8" ht="12.75">
      <c r="A42" s="53">
        <f t="shared" si="0"/>
        <v>31</v>
      </c>
      <c r="B42" s="159" t="s">
        <v>343</v>
      </c>
      <c r="C42" s="160" t="s">
        <v>106</v>
      </c>
      <c r="D42" s="160" t="s">
        <v>195</v>
      </c>
      <c r="E42" s="160" t="s">
        <v>530</v>
      </c>
      <c r="F42" s="160" t="s">
        <v>232</v>
      </c>
      <c r="G42" s="140">
        <v>13370</v>
      </c>
      <c r="H42" s="142">
        <f t="shared" si="1"/>
        <v>13.37</v>
      </c>
    </row>
    <row r="43" spans="1:8" ht="51">
      <c r="A43" s="53">
        <f t="shared" si="0"/>
        <v>32</v>
      </c>
      <c r="B43" s="159" t="s">
        <v>338</v>
      </c>
      <c r="C43" s="160" t="s">
        <v>106</v>
      </c>
      <c r="D43" s="160" t="s">
        <v>195</v>
      </c>
      <c r="E43" s="160" t="s">
        <v>531</v>
      </c>
      <c r="F43" s="160" t="s">
        <v>40</v>
      </c>
      <c r="G43" s="140">
        <v>50000</v>
      </c>
      <c r="H43" s="142">
        <f t="shared" si="1"/>
        <v>50</v>
      </c>
    </row>
    <row r="44" spans="1:8" ht="25.5">
      <c r="A44" s="53">
        <f t="shared" si="0"/>
        <v>33</v>
      </c>
      <c r="B44" s="159" t="s">
        <v>335</v>
      </c>
      <c r="C44" s="160" t="s">
        <v>106</v>
      </c>
      <c r="D44" s="160" t="s">
        <v>195</v>
      </c>
      <c r="E44" s="160" t="s">
        <v>531</v>
      </c>
      <c r="F44" s="160" t="s">
        <v>230</v>
      </c>
      <c r="G44" s="140">
        <v>50000</v>
      </c>
      <c r="H44" s="142">
        <f t="shared" si="1"/>
        <v>50</v>
      </c>
    </row>
    <row r="45" spans="1:8" ht="38.25">
      <c r="A45" s="53">
        <f t="shared" si="0"/>
        <v>34</v>
      </c>
      <c r="B45" s="159" t="s">
        <v>995</v>
      </c>
      <c r="C45" s="160" t="s">
        <v>106</v>
      </c>
      <c r="D45" s="160" t="s">
        <v>195</v>
      </c>
      <c r="E45" s="160" t="s">
        <v>532</v>
      </c>
      <c r="F45" s="160" t="s">
        <v>40</v>
      </c>
      <c r="G45" s="140">
        <v>100000</v>
      </c>
      <c r="H45" s="142">
        <f t="shared" si="1"/>
        <v>100</v>
      </c>
    </row>
    <row r="46" spans="1:8" ht="25.5">
      <c r="A46" s="53">
        <f t="shared" si="0"/>
        <v>35</v>
      </c>
      <c r="B46" s="159" t="s">
        <v>335</v>
      </c>
      <c r="C46" s="160" t="s">
        <v>106</v>
      </c>
      <c r="D46" s="160" t="s">
        <v>195</v>
      </c>
      <c r="E46" s="160" t="s">
        <v>532</v>
      </c>
      <c r="F46" s="160" t="s">
        <v>230</v>
      </c>
      <c r="G46" s="140">
        <v>100000</v>
      </c>
      <c r="H46" s="142">
        <f t="shared" si="1"/>
        <v>100</v>
      </c>
    </row>
    <row r="47" spans="1:8" ht="12.75">
      <c r="A47" s="53">
        <f t="shared" si="0"/>
        <v>36</v>
      </c>
      <c r="B47" s="159" t="s">
        <v>741</v>
      </c>
      <c r="C47" s="160" t="s">
        <v>106</v>
      </c>
      <c r="D47" s="160" t="s">
        <v>195</v>
      </c>
      <c r="E47" s="160" t="s">
        <v>717</v>
      </c>
      <c r="F47" s="160" t="s">
        <v>40</v>
      </c>
      <c r="G47" s="140">
        <v>590000</v>
      </c>
      <c r="H47" s="142">
        <f t="shared" si="1"/>
        <v>590</v>
      </c>
    </row>
    <row r="48" spans="1:8" ht="25.5">
      <c r="A48" s="53">
        <f t="shared" si="0"/>
        <v>37</v>
      </c>
      <c r="B48" s="159" t="s">
        <v>333</v>
      </c>
      <c r="C48" s="160" t="s">
        <v>106</v>
      </c>
      <c r="D48" s="160" t="s">
        <v>195</v>
      </c>
      <c r="E48" s="160" t="s">
        <v>717</v>
      </c>
      <c r="F48" s="160" t="s">
        <v>229</v>
      </c>
      <c r="G48" s="140">
        <v>210000</v>
      </c>
      <c r="H48" s="142">
        <f t="shared" si="1"/>
        <v>210</v>
      </c>
    </row>
    <row r="49" spans="1:8" ht="25.5">
      <c r="A49" s="53">
        <f t="shared" si="0"/>
        <v>38</v>
      </c>
      <c r="B49" s="159" t="s">
        <v>335</v>
      </c>
      <c r="C49" s="160" t="s">
        <v>106</v>
      </c>
      <c r="D49" s="160" t="s">
        <v>195</v>
      </c>
      <c r="E49" s="160" t="s">
        <v>717</v>
      </c>
      <c r="F49" s="160" t="s">
        <v>230</v>
      </c>
      <c r="G49" s="140">
        <v>380000</v>
      </c>
      <c r="H49" s="142">
        <f t="shared" si="1"/>
        <v>380</v>
      </c>
    </row>
    <row r="50" spans="1:8" ht="12.75">
      <c r="A50" s="53">
        <f t="shared" si="0"/>
        <v>39</v>
      </c>
      <c r="B50" s="159" t="s">
        <v>742</v>
      </c>
      <c r="C50" s="160" t="s">
        <v>106</v>
      </c>
      <c r="D50" s="160" t="s">
        <v>195</v>
      </c>
      <c r="E50" s="160" t="s">
        <v>533</v>
      </c>
      <c r="F50" s="160" t="s">
        <v>40</v>
      </c>
      <c r="G50" s="140">
        <v>500000</v>
      </c>
      <c r="H50" s="142">
        <f t="shared" si="1"/>
        <v>500</v>
      </c>
    </row>
    <row r="51" spans="1:8" ht="25.5">
      <c r="A51" s="53">
        <f t="shared" si="0"/>
        <v>40</v>
      </c>
      <c r="B51" s="159" t="s">
        <v>335</v>
      </c>
      <c r="C51" s="160" t="s">
        <v>106</v>
      </c>
      <c r="D51" s="160" t="s">
        <v>195</v>
      </c>
      <c r="E51" s="160" t="s">
        <v>533</v>
      </c>
      <c r="F51" s="160" t="s">
        <v>230</v>
      </c>
      <c r="G51" s="140">
        <v>344831</v>
      </c>
      <c r="H51" s="142">
        <f t="shared" si="1"/>
        <v>344.831</v>
      </c>
    </row>
    <row r="52" spans="1:8" ht="12.75">
      <c r="A52" s="53">
        <f t="shared" si="0"/>
        <v>41</v>
      </c>
      <c r="B52" s="159" t="s">
        <v>534</v>
      </c>
      <c r="C52" s="160" t="s">
        <v>106</v>
      </c>
      <c r="D52" s="160" t="s">
        <v>195</v>
      </c>
      <c r="E52" s="160" t="s">
        <v>533</v>
      </c>
      <c r="F52" s="160" t="s">
        <v>535</v>
      </c>
      <c r="G52" s="140">
        <v>155169</v>
      </c>
      <c r="H52" s="142">
        <f t="shared" si="1"/>
        <v>155.169</v>
      </c>
    </row>
    <row r="53" spans="1:8" ht="25.5">
      <c r="A53" s="53">
        <f t="shared" si="0"/>
        <v>42</v>
      </c>
      <c r="B53" s="159" t="s">
        <v>743</v>
      </c>
      <c r="C53" s="160" t="s">
        <v>106</v>
      </c>
      <c r="D53" s="160" t="s">
        <v>195</v>
      </c>
      <c r="E53" s="160" t="s">
        <v>720</v>
      </c>
      <c r="F53" s="160" t="s">
        <v>40</v>
      </c>
      <c r="G53" s="140">
        <v>300000</v>
      </c>
      <c r="H53" s="142">
        <f t="shared" si="1"/>
        <v>300</v>
      </c>
    </row>
    <row r="54" spans="1:8" ht="25.5">
      <c r="A54" s="53">
        <f t="shared" si="0"/>
        <v>43</v>
      </c>
      <c r="B54" s="159" t="s">
        <v>335</v>
      </c>
      <c r="C54" s="160" t="s">
        <v>106</v>
      </c>
      <c r="D54" s="160" t="s">
        <v>195</v>
      </c>
      <c r="E54" s="160" t="s">
        <v>720</v>
      </c>
      <c r="F54" s="160" t="s">
        <v>230</v>
      </c>
      <c r="G54" s="140">
        <v>300000</v>
      </c>
      <c r="H54" s="142">
        <f t="shared" si="1"/>
        <v>300</v>
      </c>
    </row>
    <row r="55" spans="1:8" ht="25.5">
      <c r="A55" s="53">
        <f t="shared" si="0"/>
        <v>44</v>
      </c>
      <c r="B55" s="159" t="s">
        <v>744</v>
      </c>
      <c r="C55" s="160" t="s">
        <v>106</v>
      </c>
      <c r="D55" s="160" t="s">
        <v>195</v>
      </c>
      <c r="E55" s="160" t="s">
        <v>536</v>
      </c>
      <c r="F55" s="160" t="s">
        <v>40</v>
      </c>
      <c r="G55" s="140">
        <v>675000</v>
      </c>
      <c r="H55" s="142">
        <f t="shared" si="1"/>
        <v>675</v>
      </c>
    </row>
    <row r="56" spans="1:8" ht="25.5">
      <c r="A56" s="53">
        <f t="shared" si="0"/>
        <v>45</v>
      </c>
      <c r="B56" s="159" t="s">
        <v>335</v>
      </c>
      <c r="C56" s="160" t="s">
        <v>106</v>
      </c>
      <c r="D56" s="160" t="s">
        <v>195</v>
      </c>
      <c r="E56" s="160" t="s">
        <v>536</v>
      </c>
      <c r="F56" s="160" t="s">
        <v>230</v>
      </c>
      <c r="G56" s="140">
        <v>675000</v>
      </c>
      <c r="H56" s="142">
        <f t="shared" si="1"/>
        <v>675</v>
      </c>
    </row>
    <row r="57" spans="1:8" ht="25.5">
      <c r="A57" s="53">
        <f t="shared" si="0"/>
        <v>46</v>
      </c>
      <c r="B57" s="159" t="s">
        <v>339</v>
      </c>
      <c r="C57" s="160" t="s">
        <v>106</v>
      </c>
      <c r="D57" s="160" t="s">
        <v>195</v>
      </c>
      <c r="E57" s="160" t="s">
        <v>722</v>
      </c>
      <c r="F57" s="160" t="s">
        <v>40</v>
      </c>
      <c r="G57" s="140">
        <v>100000</v>
      </c>
      <c r="H57" s="142">
        <f t="shared" si="1"/>
        <v>100</v>
      </c>
    </row>
    <row r="58" spans="1:8" ht="25.5">
      <c r="A58" s="53">
        <f t="shared" si="0"/>
        <v>47</v>
      </c>
      <c r="B58" s="159" t="s">
        <v>335</v>
      </c>
      <c r="C58" s="160" t="s">
        <v>106</v>
      </c>
      <c r="D58" s="160" t="s">
        <v>195</v>
      </c>
      <c r="E58" s="160" t="s">
        <v>722</v>
      </c>
      <c r="F58" s="160" t="s">
        <v>230</v>
      </c>
      <c r="G58" s="140">
        <v>100000</v>
      </c>
      <c r="H58" s="142">
        <f t="shared" si="1"/>
        <v>100</v>
      </c>
    </row>
    <row r="59" spans="1:8" ht="25.5">
      <c r="A59" s="53">
        <f t="shared" si="0"/>
        <v>48</v>
      </c>
      <c r="B59" s="159" t="s">
        <v>340</v>
      </c>
      <c r="C59" s="160" t="s">
        <v>106</v>
      </c>
      <c r="D59" s="160" t="s">
        <v>195</v>
      </c>
      <c r="E59" s="160" t="s">
        <v>537</v>
      </c>
      <c r="F59" s="160" t="s">
        <v>40</v>
      </c>
      <c r="G59" s="140">
        <v>50000</v>
      </c>
      <c r="H59" s="142">
        <f t="shared" si="1"/>
        <v>50</v>
      </c>
    </row>
    <row r="60" spans="1:8" ht="12.75">
      <c r="A60" s="53">
        <f t="shared" si="0"/>
        <v>49</v>
      </c>
      <c r="B60" s="159" t="s">
        <v>343</v>
      </c>
      <c r="C60" s="160" t="s">
        <v>106</v>
      </c>
      <c r="D60" s="160" t="s">
        <v>195</v>
      </c>
      <c r="E60" s="160" t="s">
        <v>537</v>
      </c>
      <c r="F60" s="160" t="s">
        <v>232</v>
      </c>
      <c r="G60" s="140">
        <v>50000</v>
      </c>
      <c r="H60" s="142">
        <f t="shared" si="1"/>
        <v>50</v>
      </c>
    </row>
    <row r="61" spans="1:8" ht="12.75">
      <c r="A61" s="53">
        <f t="shared" si="0"/>
        <v>50</v>
      </c>
      <c r="B61" s="159" t="s">
        <v>809</v>
      </c>
      <c r="C61" s="160" t="s">
        <v>106</v>
      </c>
      <c r="D61" s="160" t="s">
        <v>195</v>
      </c>
      <c r="E61" s="160" t="s">
        <v>810</v>
      </c>
      <c r="F61" s="160" t="s">
        <v>40</v>
      </c>
      <c r="G61" s="140">
        <v>155000</v>
      </c>
      <c r="H61" s="142">
        <f t="shared" si="1"/>
        <v>155</v>
      </c>
    </row>
    <row r="62" spans="1:8" ht="25.5">
      <c r="A62" s="53">
        <f t="shared" si="0"/>
        <v>51</v>
      </c>
      <c r="B62" s="159" t="s">
        <v>335</v>
      </c>
      <c r="C62" s="160" t="s">
        <v>106</v>
      </c>
      <c r="D62" s="160" t="s">
        <v>195</v>
      </c>
      <c r="E62" s="160" t="s">
        <v>810</v>
      </c>
      <c r="F62" s="160" t="s">
        <v>230</v>
      </c>
      <c r="G62" s="140">
        <v>155000</v>
      </c>
      <c r="H62" s="142">
        <f t="shared" si="1"/>
        <v>155</v>
      </c>
    </row>
    <row r="63" spans="1:8" ht="63.75">
      <c r="A63" s="53">
        <f t="shared" si="0"/>
        <v>52</v>
      </c>
      <c r="B63" s="159" t="s">
        <v>920</v>
      </c>
      <c r="C63" s="160" t="s">
        <v>106</v>
      </c>
      <c r="D63" s="160" t="s">
        <v>195</v>
      </c>
      <c r="E63" s="160" t="s">
        <v>723</v>
      </c>
      <c r="F63" s="160" t="s">
        <v>40</v>
      </c>
      <c r="G63" s="140">
        <v>357000</v>
      </c>
      <c r="H63" s="142">
        <f t="shared" si="1"/>
        <v>357</v>
      </c>
    </row>
    <row r="64" spans="1:8" ht="25.5">
      <c r="A64" s="53">
        <f t="shared" si="0"/>
        <v>53</v>
      </c>
      <c r="B64" s="159" t="s">
        <v>335</v>
      </c>
      <c r="C64" s="160" t="s">
        <v>106</v>
      </c>
      <c r="D64" s="160" t="s">
        <v>195</v>
      </c>
      <c r="E64" s="160" t="s">
        <v>723</v>
      </c>
      <c r="F64" s="160" t="s">
        <v>230</v>
      </c>
      <c r="G64" s="140">
        <v>357000</v>
      </c>
      <c r="H64" s="142">
        <f t="shared" si="1"/>
        <v>357</v>
      </c>
    </row>
    <row r="65" spans="1:8" ht="25.5">
      <c r="A65" s="53">
        <f t="shared" si="0"/>
        <v>54</v>
      </c>
      <c r="B65" s="159" t="s">
        <v>341</v>
      </c>
      <c r="C65" s="160" t="s">
        <v>106</v>
      </c>
      <c r="D65" s="160" t="s">
        <v>195</v>
      </c>
      <c r="E65" s="160" t="s">
        <v>539</v>
      </c>
      <c r="F65" s="160" t="s">
        <v>40</v>
      </c>
      <c r="G65" s="140">
        <v>150000</v>
      </c>
      <c r="H65" s="142">
        <f t="shared" si="1"/>
        <v>150</v>
      </c>
    </row>
    <row r="66" spans="1:8" ht="25.5">
      <c r="A66" s="53">
        <f t="shared" si="0"/>
        <v>55</v>
      </c>
      <c r="B66" s="159" t="s">
        <v>335</v>
      </c>
      <c r="C66" s="160" t="s">
        <v>106</v>
      </c>
      <c r="D66" s="160" t="s">
        <v>195</v>
      </c>
      <c r="E66" s="160" t="s">
        <v>539</v>
      </c>
      <c r="F66" s="160" t="s">
        <v>230</v>
      </c>
      <c r="G66" s="140">
        <v>150000</v>
      </c>
      <c r="H66" s="142">
        <f t="shared" si="1"/>
        <v>150</v>
      </c>
    </row>
    <row r="67" spans="1:8" ht="38.25">
      <c r="A67" s="53">
        <f t="shared" si="0"/>
        <v>56</v>
      </c>
      <c r="B67" s="159" t="s">
        <v>344</v>
      </c>
      <c r="C67" s="160" t="s">
        <v>106</v>
      </c>
      <c r="D67" s="160" t="s">
        <v>195</v>
      </c>
      <c r="E67" s="160" t="s">
        <v>540</v>
      </c>
      <c r="F67" s="160" t="s">
        <v>40</v>
      </c>
      <c r="G67" s="140">
        <v>2358000</v>
      </c>
      <c r="H67" s="142">
        <f t="shared" si="1"/>
        <v>2358</v>
      </c>
    </row>
    <row r="68" spans="1:8" ht="12.75">
      <c r="A68" s="53">
        <f t="shared" si="0"/>
        <v>57</v>
      </c>
      <c r="B68" s="159" t="s">
        <v>342</v>
      </c>
      <c r="C68" s="160" t="s">
        <v>106</v>
      </c>
      <c r="D68" s="160" t="s">
        <v>195</v>
      </c>
      <c r="E68" s="160" t="s">
        <v>540</v>
      </c>
      <c r="F68" s="160" t="s">
        <v>231</v>
      </c>
      <c r="G68" s="140">
        <v>2042907</v>
      </c>
      <c r="H68" s="142">
        <f t="shared" si="1"/>
        <v>2042.907</v>
      </c>
    </row>
    <row r="69" spans="1:8" ht="25.5">
      <c r="A69" s="53">
        <f t="shared" si="0"/>
        <v>58</v>
      </c>
      <c r="B69" s="159" t="s">
        <v>335</v>
      </c>
      <c r="C69" s="160" t="s">
        <v>106</v>
      </c>
      <c r="D69" s="160" t="s">
        <v>195</v>
      </c>
      <c r="E69" s="160" t="s">
        <v>540</v>
      </c>
      <c r="F69" s="160" t="s">
        <v>230</v>
      </c>
      <c r="G69" s="140">
        <v>308593</v>
      </c>
      <c r="H69" s="142">
        <f t="shared" si="1"/>
        <v>308.593</v>
      </c>
    </row>
    <row r="70" spans="1:8" ht="12.75">
      <c r="A70" s="53">
        <f t="shared" si="0"/>
        <v>59</v>
      </c>
      <c r="B70" s="159" t="s">
        <v>1155</v>
      </c>
      <c r="C70" s="160" t="s">
        <v>106</v>
      </c>
      <c r="D70" s="160" t="s">
        <v>195</v>
      </c>
      <c r="E70" s="160" t="s">
        <v>540</v>
      </c>
      <c r="F70" s="160" t="s">
        <v>1156</v>
      </c>
      <c r="G70" s="140">
        <v>4100</v>
      </c>
      <c r="H70" s="142">
        <f t="shared" si="1"/>
        <v>4.1</v>
      </c>
    </row>
    <row r="71" spans="1:8" ht="12.75">
      <c r="A71" s="53">
        <f t="shared" si="0"/>
        <v>60</v>
      </c>
      <c r="B71" s="159" t="s">
        <v>343</v>
      </c>
      <c r="C71" s="160" t="s">
        <v>106</v>
      </c>
      <c r="D71" s="160" t="s">
        <v>195</v>
      </c>
      <c r="E71" s="160" t="s">
        <v>540</v>
      </c>
      <c r="F71" s="160" t="s">
        <v>232</v>
      </c>
      <c r="G71" s="140">
        <v>2400</v>
      </c>
      <c r="H71" s="142">
        <f t="shared" si="1"/>
        <v>2.4</v>
      </c>
    </row>
    <row r="72" spans="1:8" ht="51">
      <c r="A72" s="53">
        <f t="shared" si="0"/>
        <v>61</v>
      </c>
      <c r="B72" s="159" t="s">
        <v>796</v>
      </c>
      <c r="C72" s="160" t="s">
        <v>106</v>
      </c>
      <c r="D72" s="160" t="s">
        <v>195</v>
      </c>
      <c r="E72" s="160" t="s">
        <v>541</v>
      </c>
      <c r="F72" s="160" t="s">
        <v>40</v>
      </c>
      <c r="G72" s="140">
        <v>10420066</v>
      </c>
      <c r="H72" s="142">
        <f t="shared" si="1"/>
        <v>10420.066</v>
      </c>
    </row>
    <row r="73" spans="1:8" ht="25.5">
      <c r="A73" s="53">
        <f t="shared" si="0"/>
        <v>62</v>
      </c>
      <c r="B73" s="159" t="s">
        <v>346</v>
      </c>
      <c r="C73" s="160" t="s">
        <v>106</v>
      </c>
      <c r="D73" s="160" t="s">
        <v>195</v>
      </c>
      <c r="E73" s="160" t="s">
        <v>542</v>
      </c>
      <c r="F73" s="160" t="s">
        <v>40</v>
      </c>
      <c r="G73" s="140">
        <v>550000</v>
      </c>
      <c r="H73" s="142">
        <f t="shared" si="1"/>
        <v>550</v>
      </c>
    </row>
    <row r="74" spans="1:8" ht="25.5">
      <c r="A74" s="53">
        <f t="shared" si="0"/>
        <v>63</v>
      </c>
      <c r="B74" s="159" t="s">
        <v>335</v>
      </c>
      <c r="C74" s="160" t="s">
        <v>106</v>
      </c>
      <c r="D74" s="160" t="s">
        <v>195</v>
      </c>
      <c r="E74" s="160" t="s">
        <v>542</v>
      </c>
      <c r="F74" s="160" t="s">
        <v>230</v>
      </c>
      <c r="G74" s="140">
        <v>550000</v>
      </c>
      <c r="H74" s="142">
        <f t="shared" si="1"/>
        <v>550</v>
      </c>
    </row>
    <row r="75" spans="1:8" ht="102">
      <c r="A75" s="53">
        <f t="shared" si="0"/>
        <v>64</v>
      </c>
      <c r="B75" s="159" t="s">
        <v>898</v>
      </c>
      <c r="C75" s="160" t="s">
        <v>106</v>
      </c>
      <c r="D75" s="160" t="s">
        <v>195</v>
      </c>
      <c r="E75" s="160" t="s">
        <v>878</v>
      </c>
      <c r="F75" s="160" t="s">
        <v>40</v>
      </c>
      <c r="G75" s="140">
        <v>3000</v>
      </c>
      <c r="H75" s="142">
        <f t="shared" si="1"/>
        <v>3</v>
      </c>
    </row>
    <row r="76" spans="1:8" ht="25.5">
      <c r="A76" s="53">
        <f t="shared" si="0"/>
        <v>65</v>
      </c>
      <c r="B76" s="159" t="s">
        <v>335</v>
      </c>
      <c r="C76" s="160" t="s">
        <v>106</v>
      </c>
      <c r="D76" s="160" t="s">
        <v>195</v>
      </c>
      <c r="E76" s="160" t="s">
        <v>878</v>
      </c>
      <c r="F76" s="160" t="s">
        <v>230</v>
      </c>
      <c r="G76" s="140">
        <v>3000</v>
      </c>
      <c r="H76" s="142">
        <f t="shared" si="1"/>
        <v>3</v>
      </c>
    </row>
    <row r="77" spans="1:8" ht="25.5">
      <c r="A77" s="53">
        <f aca="true" t="shared" si="2" ref="A77:A140">1+A76</f>
        <v>66</v>
      </c>
      <c r="B77" s="159" t="s">
        <v>347</v>
      </c>
      <c r="C77" s="160" t="s">
        <v>106</v>
      </c>
      <c r="D77" s="160" t="s">
        <v>195</v>
      </c>
      <c r="E77" s="160" t="s">
        <v>543</v>
      </c>
      <c r="F77" s="160" t="s">
        <v>40</v>
      </c>
      <c r="G77" s="140">
        <v>420000</v>
      </c>
      <c r="H77" s="142">
        <f aca="true" t="shared" si="3" ref="H77:H140">G77/1000</f>
        <v>420</v>
      </c>
    </row>
    <row r="78" spans="1:8" ht="25.5">
      <c r="A78" s="53">
        <f t="shared" si="2"/>
        <v>67</v>
      </c>
      <c r="B78" s="159" t="s">
        <v>335</v>
      </c>
      <c r="C78" s="160" t="s">
        <v>106</v>
      </c>
      <c r="D78" s="160" t="s">
        <v>195</v>
      </c>
      <c r="E78" s="160" t="s">
        <v>543</v>
      </c>
      <c r="F78" s="160" t="s">
        <v>230</v>
      </c>
      <c r="G78" s="140">
        <v>420000</v>
      </c>
      <c r="H78" s="142">
        <f t="shared" si="3"/>
        <v>420</v>
      </c>
    </row>
    <row r="79" spans="1:8" ht="38.25">
      <c r="A79" s="53">
        <f t="shared" si="2"/>
        <v>68</v>
      </c>
      <c r="B79" s="159" t="s">
        <v>811</v>
      </c>
      <c r="C79" s="160" t="s">
        <v>106</v>
      </c>
      <c r="D79" s="160" t="s">
        <v>195</v>
      </c>
      <c r="E79" s="160" t="s">
        <v>544</v>
      </c>
      <c r="F79" s="160" t="s">
        <v>40</v>
      </c>
      <c r="G79" s="140">
        <v>6143366</v>
      </c>
      <c r="H79" s="142">
        <f t="shared" si="3"/>
        <v>6143.366</v>
      </c>
    </row>
    <row r="80" spans="1:8" ht="25.5">
      <c r="A80" s="53">
        <f t="shared" si="2"/>
        <v>69</v>
      </c>
      <c r="B80" s="159" t="s">
        <v>335</v>
      </c>
      <c r="C80" s="160" t="s">
        <v>106</v>
      </c>
      <c r="D80" s="160" t="s">
        <v>195</v>
      </c>
      <c r="E80" s="160" t="s">
        <v>544</v>
      </c>
      <c r="F80" s="160" t="s">
        <v>230</v>
      </c>
      <c r="G80" s="140">
        <v>6143366</v>
      </c>
      <c r="H80" s="142">
        <f t="shared" si="3"/>
        <v>6143.366</v>
      </c>
    </row>
    <row r="81" spans="1:8" ht="25.5">
      <c r="A81" s="53">
        <f t="shared" si="2"/>
        <v>70</v>
      </c>
      <c r="B81" s="159" t="s">
        <v>348</v>
      </c>
      <c r="C81" s="160" t="s">
        <v>106</v>
      </c>
      <c r="D81" s="160" t="s">
        <v>195</v>
      </c>
      <c r="E81" s="160" t="s">
        <v>545</v>
      </c>
      <c r="F81" s="160" t="s">
        <v>40</v>
      </c>
      <c r="G81" s="140">
        <v>145000</v>
      </c>
      <c r="H81" s="142">
        <f t="shared" si="3"/>
        <v>145</v>
      </c>
    </row>
    <row r="82" spans="1:8" ht="25.5">
      <c r="A82" s="53">
        <f t="shared" si="2"/>
        <v>71</v>
      </c>
      <c r="B82" s="159" t="s">
        <v>335</v>
      </c>
      <c r="C82" s="160" t="s">
        <v>106</v>
      </c>
      <c r="D82" s="160" t="s">
        <v>195</v>
      </c>
      <c r="E82" s="160" t="s">
        <v>545</v>
      </c>
      <c r="F82" s="160" t="s">
        <v>230</v>
      </c>
      <c r="G82" s="140">
        <v>145000</v>
      </c>
      <c r="H82" s="142">
        <f t="shared" si="3"/>
        <v>145</v>
      </c>
    </row>
    <row r="83" spans="1:8" ht="25.5">
      <c r="A83" s="53">
        <f t="shared" si="2"/>
        <v>72</v>
      </c>
      <c r="B83" s="159" t="s">
        <v>996</v>
      </c>
      <c r="C83" s="160" t="s">
        <v>106</v>
      </c>
      <c r="D83" s="160" t="s">
        <v>195</v>
      </c>
      <c r="E83" s="160" t="s">
        <v>812</v>
      </c>
      <c r="F83" s="160" t="s">
        <v>40</v>
      </c>
      <c r="G83" s="140">
        <v>2907500</v>
      </c>
      <c r="H83" s="142">
        <f t="shared" si="3"/>
        <v>2907.5</v>
      </c>
    </row>
    <row r="84" spans="1:8" ht="12.75">
      <c r="A84" s="53">
        <f t="shared" si="2"/>
        <v>73</v>
      </c>
      <c r="B84" s="159" t="s">
        <v>342</v>
      </c>
      <c r="C84" s="160" t="s">
        <v>106</v>
      </c>
      <c r="D84" s="160" t="s">
        <v>195</v>
      </c>
      <c r="E84" s="160" t="s">
        <v>812</v>
      </c>
      <c r="F84" s="160" t="s">
        <v>231</v>
      </c>
      <c r="G84" s="140">
        <v>2727775</v>
      </c>
      <c r="H84" s="142">
        <f t="shared" si="3"/>
        <v>2727.775</v>
      </c>
    </row>
    <row r="85" spans="1:8" ht="25.5">
      <c r="A85" s="53">
        <f t="shared" si="2"/>
        <v>74</v>
      </c>
      <c r="B85" s="159" t="s">
        <v>335</v>
      </c>
      <c r="C85" s="160" t="s">
        <v>106</v>
      </c>
      <c r="D85" s="160" t="s">
        <v>195</v>
      </c>
      <c r="E85" s="160" t="s">
        <v>812</v>
      </c>
      <c r="F85" s="160" t="s">
        <v>230</v>
      </c>
      <c r="G85" s="140">
        <v>179725</v>
      </c>
      <c r="H85" s="142">
        <f t="shared" si="3"/>
        <v>179.725</v>
      </c>
    </row>
    <row r="86" spans="1:8" ht="12.75">
      <c r="A86" s="53">
        <f t="shared" si="2"/>
        <v>75</v>
      </c>
      <c r="B86" s="159" t="s">
        <v>1049</v>
      </c>
      <c r="C86" s="160" t="s">
        <v>106</v>
      </c>
      <c r="D86" s="160" t="s">
        <v>195</v>
      </c>
      <c r="E86" s="160" t="s">
        <v>1050</v>
      </c>
      <c r="F86" s="160" t="s">
        <v>40</v>
      </c>
      <c r="G86" s="140">
        <v>51200</v>
      </c>
      <c r="H86" s="142">
        <f t="shared" si="3"/>
        <v>51.2</v>
      </c>
    </row>
    <row r="87" spans="1:8" ht="25.5">
      <c r="A87" s="53">
        <f t="shared" si="2"/>
        <v>76</v>
      </c>
      <c r="B87" s="159" t="s">
        <v>335</v>
      </c>
      <c r="C87" s="160" t="s">
        <v>106</v>
      </c>
      <c r="D87" s="160" t="s">
        <v>195</v>
      </c>
      <c r="E87" s="160" t="s">
        <v>1050</v>
      </c>
      <c r="F87" s="160" t="s">
        <v>230</v>
      </c>
      <c r="G87" s="140">
        <v>51200</v>
      </c>
      <c r="H87" s="142">
        <f t="shared" si="3"/>
        <v>51.2</v>
      </c>
    </row>
    <row r="88" spans="1:8" ht="25.5">
      <c r="A88" s="53">
        <f t="shared" si="2"/>
        <v>77</v>
      </c>
      <c r="B88" s="159" t="s">
        <v>745</v>
      </c>
      <c r="C88" s="160" t="s">
        <v>106</v>
      </c>
      <c r="D88" s="160" t="s">
        <v>195</v>
      </c>
      <c r="E88" s="160" t="s">
        <v>725</v>
      </c>
      <c r="F88" s="160" t="s">
        <v>40</v>
      </c>
      <c r="G88" s="140">
        <v>200000</v>
      </c>
      <c r="H88" s="142">
        <f t="shared" si="3"/>
        <v>200</v>
      </c>
    </row>
    <row r="89" spans="1:8" ht="25.5">
      <c r="A89" s="53">
        <f t="shared" si="2"/>
        <v>78</v>
      </c>
      <c r="B89" s="159" t="s">
        <v>335</v>
      </c>
      <c r="C89" s="160" t="s">
        <v>106</v>
      </c>
      <c r="D89" s="160" t="s">
        <v>195</v>
      </c>
      <c r="E89" s="160" t="s">
        <v>725</v>
      </c>
      <c r="F89" s="160" t="s">
        <v>230</v>
      </c>
      <c r="G89" s="140">
        <v>200000</v>
      </c>
      <c r="H89" s="142">
        <f t="shared" si="3"/>
        <v>200</v>
      </c>
    </row>
    <row r="90" spans="1:8" ht="38.25">
      <c r="A90" s="53">
        <f t="shared" si="2"/>
        <v>79</v>
      </c>
      <c r="B90" s="159" t="s">
        <v>899</v>
      </c>
      <c r="C90" s="160" t="s">
        <v>106</v>
      </c>
      <c r="D90" s="160" t="s">
        <v>195</v>
      </c>
      <c r="E90" s="160" t="s">
        <v>546</v>
      </c>
      <c r="F90" s="160" t="s">
        <v>40</v>
      </c>
      <c r="G90" s="140">
        <v>116400</v>
      </c>
      <c r="H90" s="142">
        <f t="shared" si="3"/>
        <v>116.4</v>
      </c>
    </row>
    <row r="91" spans="1:8" ht="38.25">
      <c r="A91" s="53">
        <f t="shared" si="2"/>
        <v>80</v>
      </c>
      <c r="B91" s="159" t="s">
        <v>797</v>
      </c>
      <c r="C91" s="160" t="s">
        <v>106</v>
      </c>
      <c r="D91" s="160" t="s">
        <v>195</v>
      </c>
      <c r="E91" s="160" t="s">
        <v>547</v>
      </c>
      <c r="F91" s="160" t="s">
        <v>40</v>
      </c>
      <c r="G91" s="140">
        <v>116400</v>
      </c>
      <c r="H91" s="142">
        <f t="shared" si="3"/>
        <v>116.4</v>
      </c>
    </row>
    <row r="92" spans="1:8" ht="76.5">
      <c r="A92" s="53">
        <f t="shared" si="2"/>
        <v>81</v>
      </c>
      <c r="B92" s="159" t="s">
        <v>921</v>
      </c>
      <c r="C92" s="160" t="s">
        <v>106</v>
      </c>
      <c r="D92" s="160" t="s">
        <v>195</v>
      </c>
      <c r="E92" s="160" t="s">
        <v>548</v>
      </c>
      <c r="F92" s="160" t="s">
        <v>40</v>
      </c>
      <c r="G92" s="140">
        <v>1200</v>
      </c>
      <c r="H92" s="142">
        <f t="shared" si="3"/>
        <v>1.2</v>
      </c>
    </row>
    <row r="93" spans="1:8" ht="25.5">
      <c r="A93" s="53">
        <f t="shared" si="2"/>
        <v>82</v>
      </c>
      <c r="B93" s="159" t="s">
        <v>335</v>
      </c>
      <c r="C93" s="160" t="s">
        <v>106</v>
      </c>
      <c r="D93" s="160" t="s">
        <v>195</v>
      </c>
      <c r="E93" s="160" t="s">
        <v>548</v>
      </c>
      <c r="F93" s="160" t="s">
        <v>230</v>
      </c>
      <c r="G93" s="140">
        <v>200</v>
      </c>
      <c r="H93" s="142">
        <f t="shared" si="3"/>
        <v>0.2</v>
      </c>
    </row>
    <row r="94" spans="1:8" ht="12.75">
      <c r="A94" s="53">
        <f t="shared" si="2"/>
        <v>83</v>
      </c>
      <c r="B94" s="159" t="s">
        <v>993</v>
      </c>
      <c r="C94" s="160" t="s">
        <v>106</v>
      </c>
      <c r="D94" s="160" t="s">
        <v>195</v>
      </c>
      <c r="E94" s="160" t="s">
        <v>548</v>
      </c>
      <c r="F94" s="160" t="s">
        <v>994</v>
      </c>
      <c r="G94" s="140">
        <v>1000</v>
      </c>
      <c r="H94" s="142">
        <f t="shared" si="3"/>
        <v>1</v>
      </c>
    </row>
    <row r="95" spans="1:8" ht="38.25">
      <c r="A95" s="53">
        <f t="shared" si="2"/>
        <v>84</v>
      </c>
      <c r="B95" s="159" t="s">
        <v>922</v>
      </c>
      <c r="C95" s="160" t="s">
        <v>106</v>
      </c>
      <c r="D95" s="160" t="s">
        <v>195</v>
      </c>
      <c r="E95" s="160" t="s">
        <v>549</v>
      </c>
      <c r="F95" s="160" t="s">
        <v>40</v>
      </c>
      <c r="G95" s="140">
        <v>115200</v>
      </c>
      <c r="H95" s="142">
        <f t="shared" si="3"/>
        <v>115.2</v>
      </c>
    </row>
    <row r="96" spans="1:8" ht="25.5">
      <c r="A96" s="53">
        <f t="shared" si="2"/>
        <v>85</v>
      </c>
      <c r="B96" s="159" t="s">
        <v>333</v>
      </c>
      <c r="C96" s="160" t="s">
        <v>106</v>
      </c>
      <c r="D96" s="160" t="s">
        <v>195</v>
      </c>
      <c r="E96" s="160" t="s">
        <v>549</v>
      </c>
      <c r="F96" s="160" t="s">
        <v>229</v>
      </c>
      <c r="G96" s="140">
        <v>53903</v>
      </c>
      <c r="H96" s="142">
        <f t="shared" si="3"/>
        <v>53.903</v>
      </c>
    </row>
    <row r="97" spans="1:8" ht="25.5">
      <c r="A97" s="53">
        <f t="shared" si="2"/>
        <v>86</v>
      </c>
      <c r="B97" s="159" t="s">
        <v>335</v>
      </c>
      <c r="C97" s="160" t="s">
        <v>106</v>
      </c>
      <c r="D97" s="160" t="s">
        <v>195</v>
      </c>
      <c r="E97" s="160" t="s">
        <v>549</v>
      </c>
      <c r="F97" s="160" t="s">
        <v>230</v>
      </c>
      <c r="G97" s="140">
        <v>61297</v>
      </c>
      <c r="H97" s="142">
        <f t="shared" si="3"/>
        <v>61.297</v>
      </c>
    </row>
    <row r="98" spans="1:8" ht="12.75">
      <c r="A98" s="53">
        <f t="shared" si="2"/>
        <v>87</v>
      </c>
      <c r="B98" s="159" t="s">
        <v>238</v>
      </c>
      <c r="C98" s="160" t="s">
        <v>106</v>
      </c>
      <c r="D98" s="160" t="s">
        <v>195</v>
      </c>
      <c r="E98" s="160" t="s">
        <v>525</v>
      </c>
      <c r="F98" s="160" t="s">
        <v>40</v>
      </c>
      <c r="G98" s="140">
        <v>442200</v>
      </c>
      <c r="H98" s="142">
        <f t="shared" si="3"/>
        <v>442.2</v>
      </c>
    </row>
    <row r="99" spans="1:8" ht="63.75">
      <c r="A99" s="53">
        <f t="shared" si="2"/>
        <v>88</v>
      </c>
      <c r="B99" s="159" t="s">
        <v>997</v>
      </c>
      <c r="C99" s="160" t="s">
        <v>106</v>
      </c>
      <c r="D99" s="160" t="s">
        <v>195</v>
      </c>
      <c r="E99" s="160" t="s">
        <v>998</v>
      </c>
      <c r="F99" s="160" t="s">
        <v>40</v>
      </c>
      <c r="G99" s="140">
        <v>442200</v>
      </c>
      <c r="H99" s="142">
        <f t="shared" si="3"/>
        <v>442.2</v>
      </c>
    </row>
    <row r="100" spans="1:8" ht="25.5">
      <c r="A100" s="53">
        <f t="shared" si="2"/>
        <v>89</v>
      </c>
      <c r="B100" s="159" t="s">
        <v>335</v>
      </c>
      <c r="C100" s="160" t="s">
        <v>106</v>
      </c>
      <c r="D100" s="160" t="s">
        <v>195</v>
      </c>
      <c r="E100" s="160" t="s">
        <v>998</v>
      </c>
      <c r="F100" s="160" t="s">
        <v>230</v>
      </c>
      <c r="G100" s="140">
        <v>442200</v>
      </c>
      <c r="H100" s="142">
        <f t="shared" si="3"/>
        <v>442.2</v>
      </c>
    </row>
    <row r="101" spans="1:8" ht="12.75">
      <c r="A101" s="53">
        <f t="shared" si="2"/>
        <v>90</v>
      </c>
      <c r="B101" s="159" t="s">
        <v>999</v>
      </c>
      <c r="C101" s="160" t="s">
        <v>106</v>
      </c>
      <c r="D101" s="160" t="s">
        <v>1000</v>
      </c>
      <c r="E101" s="160" t="s">
        <v>524</v>
      </c>
      <c r="F101" s="160" t="s">
        <v>40</v>
      </c>
      <c r="G101" s="140">
        <v>1375200</v>
      </c>
      <c r="H101" s="142">
        <f t="shared" si="3"/>
        <v>1375.2</v>
      </c>
    </row>
    <row r="102" spans="1:8" ht="12.75">
      <c r="A102" s="53">
        <f t="shared" si="2"/>
        <v>91</v>
      </c>
      <c r="B102" s="159" t="s">
        <v>1001</v>
      </c>
      <c r="C102" s="160" t="s">
        <v>106</v>
      </c>
      <c r="D102" s="160" t="s">
        <v>1002</v>
      </c>
      <c r="E102" s="160" t="s">
        <v>524</v>
      </c>
      <c r="F102" s="160" t="s">
        <v>40</v>
      </c>
      <c r="G102" s="140">
        <v>1375200</v>
      </c>
      <c r="H102" s="142">
        <f t="shared" si="3"/>
        <v>1375.2</v>
      </c>
    </row>
    <row r="103" spans="1:8" ht="38.25">
      <c r="A103" s="53">
        <f t="shared" si="2"/>
        <v>92</v>
      </c>
      <c r="B103" s="159" t="s">
        <v>899</v>
      </c>
      <c r="C103" s="160" t="s">
        <v>106</v>
      </c>
      <c r="D103" s="160" t="s">
        <v>1002</v>
      </c>
      <c r="E103" s="160" t="s">
        <v>546</v>
      </c>
      <c r="F103" s="160" t="s">
        <v>40</v>
      </c>
      <c r="G103" s="140">
        <v>1375200</v>
      </c>
      <c r="H103" s="142">
        <f t="shared" si="3"/>
        <v>1375.2</v>
      </c>
    </row>
    <row r="104" spans="1:8" ht="38.25">
      <c r="A104" s="53">
        <f t="shared" si="2"/>
        <v>93</v>
      </c>
      <c r="B104" s="159" t="s">
        <v>797</v>
      </c>
      <c r="C104" s="160" t="s">
        <v>106</v>
      </c>
      <c r="D104" s="160" t="s">
        <v>1002</v>
      </c>
      <c r="E104" s="160" t="s">
        <v>547</v>
      </c>
      <c r="F104" s="160" t="s">
        <v>40</v>
      </c>
      <c r="G104" s="140">
        <v>1375200</v>
      </c>
      <c r="H104" s="142">
        <f t="shared" si="3"/>
        <v>1375.2</v>
      </c>
    </row>
    <row r="105" spans="1:8" ht="63.75">
      <c r="A105" s="53">
        <f t="shared" si="2"/>
        <v>94</v>
      </c>
      <c r="B105" s="159" t="s">
        <v>928</v>
      </c>
      <c r="C105" s="160" t="s">
        <v>106</v>
      </c>
      <c r="D105" s="160" t="s">
        <v>1002</v>
      </c>
      <c r="E105" s="160" t="s">
        <v>613</v>
      </c>
      <c r="F105" s="160" t="s">
        <v>40</v>
      </c>
      <c r="G105" s="140">
        <v>1375200</v>
      </c>
      <c r="H105" s="142">
        <f t="shared" si="3"/>
        <v>1375.2</v>
      </c>
    </row>
    <row r="106" spans="1:8" ht="12.75">
      <c r="A106" s="53">
        <f t="shared" si="2"/>
        <v>95</v>
      </c>
      <c r="B106" s="159" t="s">
        <v>993</v>
      </c>
      <c r="C106" s="160" t="s">
        <v>106</v>
      </c>
      <c r="D106" s="160" t="s">
        <v>1002</v>
      </c>
      <c r="E106" s="160" t="s">
        <v>613</v>
      </c>
      <c r="F106" s="160" t="s">
        <v>994</v>
      </c>
      <c r="G106" s="140">
        <v>1375200</v>
      </c>
      <c r="H106" s="142">
        <f t="shared" si="3"/>
        <v>1375.2</v>
      </c>
    </row>
    <row r="107" spans="1:8" ht="25.5">
      <c r="A107" s="53">
        <f t="shared" si="2"/>
        <v>96</v>
      </c>
      <c r="B107" s="159" t="s">
        <v>474</v>
      </c>
      <c r="C107" s="160" t="s">
        <v>106</v>
      </c>
      <c r="D107" s="160" t="s">
        <v>88</v>
      </c>
      <c r="E107" s="160" t="s">
        <v>524</v>
      </c>
      <c r="F107" s="160" t="s">
        <v>40</v>
      </c>
      <c r="G107" s="140">
        <v>18057130</v>
      </c>
      <c r="H107" s="142">
        <f t="shared" si="3"/>
        <v>18057.13</v>
      </c>
    </row>
    <row r="108" spans="1:8" ht="12.75">
      <c r="A108" s="53">
        <f t="shared" si="2"/>
        <v>97</v>
      </c>
      <c r="B108" s="159" t="s">
        <v>1131</v>
      </c>
      <c r="C108" s="160" t="s">
        <v>106</v>
      </c>
      <c r="D108" s="160" t="s">
        <v>1120</v>
      </c>
      <c r="E108" s="160" t="s">
        <v>524</v>
      </c>
      <c r="F108" s="160" t="s">
        <v>40</v>
      </c>
      <c r="G108" s="140">
        <v>230000</v>
      </c>
      <c r="H108" s="142">
        <f t="shared" si="3"/>
        <v>230</v>
      </c>
    </row>
    <row r="109" spans="1:8" ht="38.25">
      <c r="A109" s="53">
        <f t="shared" si="2"/>
        <v>98</v>
      </c>
      <c r="B109" s="159" t="s">
        <v>899</v>
      </c>
      <c r="C109" s="160" t="s">
        <v>106</v>
      </c>
      <c r="D109" s="160" t="s">
        <v>1120</v>
      </c>
      <c r="E109" s="160" t="s">
        <v>546</v>
      </c>
      <c r="F109" s="160" t="s">
        <v>40</v>
      </c>
      <c r="G109" s="140">
        <v>230000</v>
      </c>
      <c r="H109" s="142">
        <f t="shared" si="3"/>
        <v>230</v>
      </c>
    </row>
    <row r="110" spans="1:8" ht="63.75">
      <c r="A110" s="53">
        <f t="shared" si="2"/>
        <v>99</v>
      </c>
      <c r="B110" s="159" t="s">
        <v>1003</v>
      </c>
      <c r="C110" s="160" t="s">
        <v>106</v>
      </c>
      <c r="D110" s="160" t="s">
        <v>1120</v>
      </c>
      <c r="E110" s="160" t="s">
        <v>550</v>
      </c>
      <c r="F110" s="160" t="s">
        <v>40</v>
      </c>
      <c r="G110" s="140">
        <v>230000</v>
      </c>
      <c r="H110" s="142">
        <f t="shared" si="3"/>
        <v>230</v>
      </c>
    </row>
    <row r="111" spans="1:8" ht="63.75">
      <c r="A111" s="53">
        <f t="shared" si="2"/>
        <v>100</v>
      </c>
      <c r="B111" s="159" t="s">
        <v>349</v>
      </c>
      <c r="C111" s="160" t="s">
        <v>106</v>
      </c>
      <c r="D111" s="160" t="s">
        <v>1120</v>
      </c>
      <c r="E111" s="160" t="s">
        <v>551</v>
      </c>
      <c r="F111" s="160" t="s">
        <v>40</v>
      </c>
      <c r="G111" s="140">
        <v>100000</v>
      </c>
      <c r="H111" s="142">
        <f t="shared" si="3"/>
        <v>100</v>
      </c>
    </row>
    <row r="112" spans="1:8" ht="25.5">
      <c r="A112" s="53">
        <f t="shared" si="2"/>
        <v>101</v>
      </c>
      <c r="B112" s="159" t="s">
        <v>335</v>
      </c>
      <c r="C112" s="160" t="s">
        <v>106</v>
      </c>
      <c r="D112" s="160" t="s">
        <v>1120</v>
      </c>
      <c r="E112" s="160" t="s">
        <v>551</v>
      </c>
      <c r="F112" s="160" t="s">
        <v>230</v>
      </c>
      <c r="G112" s="140">
        <v>100000</v>
      </c>
      <c r="H112" s="142">
        <f t="shared" si="3"/>
        <v>100</v>
      </c>
    </row>
    <row r="113" spans="1:8" ht="25.5">
      <c r="A113" s="53">
        <f t="shared" si="2"/>
        <v>102</v>
      </c>
      <c r="B113" s="159" t="s">
        <v>351</v>
      </c>
      <c r="C113" s="160" t="s">
        <v>106</v>
      </c>
      <c r="D113" s="160" t="s">
        <v>1120</v>
      </c>
      <c r="E113" s="160" t="s">
        <v>553</v>
      </c>
      <c r="F113" s="160" t="s">
        <v>40</v>
      </c>
      <c r="G113" s="140">
        <v>50000</v>
      </c>
      <c r="H113" s="142">
        <f t="shared" si="3"/>
        <v>50</v>
      </c>
    </row>
    <row r="114" spans="1:8" ht="25.5">
      <c r="A114" s="53">
        <f t="shared" si="2"/>
        <v>103</v>
      </c>
      <c r="B114" s="159" t="s">
        <v>335</v>
      </c>
      <c r="C114" s="160" t="s">
        <v>106</v>
      </c>
      <c r="D114" s="160" t="s">
        <v>1120</v>
      </c>
      <c r="E114" s="160" t="s">
        <v>553</v>
      </c>
      <c r="F114" s="160" t="s">
        <v>230</v>
      </c>
      <c r="G114" s="140">
        <v>50000</v>
      </c>
      <c r="H114" s="142">
        <f t="shared" si="3"/>
        <v>50</v>
      </c>
    </row>
    <row r="115" spans="1:8" ht="25.5">
      <c r="A115" s="53">
        <f t="shared" si="2"/>
        <v>104</v>
      </c>
      <c r="B115" s="159" t="s">
        <v>357</v>
      </c>
      <c r="C115" s="160" t="s">
        <v>106</v>
      </c>
      <c r="D115" s="160" t="s">
        <v>1120</v>
      </c>
      <c r="E115" s="160" t="s">
        <v>558</v>
      </c>
      <c r="F115" s="160" t="s">
        <v>40</v>
      </c>
      <c r="G115" s="140">
        <v>50000</v>
      </c>
      <c r="H115" s="142">
        <f t="shared" si="3"/>
        <v>50</v>
      </c>
    </row>
    <row r="116" spans="1:8" ht="25.5">
      <c r="A116" s="53">
        <f t="shared" si="2"/>
        <v>105</v>
      </c>
      <c r="B116" s="159" t="s">
        <v>335</v>
      </c>
      <c r="C116" s="160" t="s">
        <v>106</v>
      </c>
      <c r="D116" s="160" t="s">
        <v>1120</v>
      </c>
      <c r="E116" s="160" t="s">
        <v>558</v>
      </c>
      <c r="F116" s="160" t="s">
        <v>230</v>
      </c>
      <c r="G116" s="140">
        <v>50000</v>
      </c>
      <c r="H116" s="142">
        <f t="shared" si="3"/>
        <v>50</v>
      </c>
    </row>
    <row r="117" spans="1:8" ht="12.75">
      <c r="A117" s="53">
        <f t="shared" si="2"/>
        <v>106</v>
      </c>
      <c r="B117" s="159" t="s">
        <v>358</v>
      </c>
      <c r="C117" s="160" t="s">
        <v>106</v>
      </c>
      <c r="D117" s="160" t="s">
        <v>1120</v>
      </c>
      <c r="E117" s="160" t="s">
        <v>559</v>
      </c>
      <c r="F117" s="160" t="s">
        <v>40</v>
      </c>
      <c r="G117" s="140">
        <v>30000</v>
      </c>
      <c r="H117" s="142">
        <f t="shared" si="3"/>
        <v>30</v>
      </c>
    </row>
    <row r="118" spans="1:8" ht="25.5">
      <c r="A118" s="53">
        <f t="shared" si="2"/>
        <v>107</v>
      </c>
      <c r="B118" s="159" t="s">
        <v>335</v>
      </c>
      <c r="C118" s="160" t="s">
        <v>106</v>
      </c>
      <c r="D118" s="160" t="s">
        <v>1120</v>
      </c>
      <c r="E118" s="160" t="s">
        <v>559</v>
      </c>
      <c r="F118" s="160" t="s">
        <v>230</v>
      </c>
      <c r="G118" s="140">
        <v>30000</v>
      </c>
      <c r="H118" s="142">
        <f t="shared" si="3"/>
        <v>30</v>
      </c>
    </row>
    <row r="119" spans="1:8" ht="25.5">
      <c r="A119" s="53">
        <f t="shared" si="2"/>
        <v>108</v>
      </c>
      <c r="B119" s="159" t="s">
        <v>1132</v>
      </c>
      <c r="C119" s="160" t="s">
        <v>106</v>
      </c>
      <c r="D119" s="160" t="s">
        <v>798</v>
      </c>
      <c r="E119" s="160" t="s">
        <v>524</v>
      </c>
      <c r="F119" s="160" t="s">
        <v>40</v>
      </c>
      <c r="G119" s="140">
        <v>16230980</v>
      </c>
      <c r="H119" s="142">
        <f t="shared" si="3"/>
        <v>16230.98</v>
      </c>
    </row>
    <row r="120" spans="1:8" ht="38.25">
      <c r="A120" s="53">
        <f t="shared" si="2"/>
        <v>109</v>
      </c>
      <c r="B120" s="159" t="s">
        <v>899</v>
      </c>
      <c r="C120" s="160" t="s">
        <v>106</v>
      </c>
      <c r="D120" s="160" t="s">
        <v>798</v>
      </c>
      <c r="E120" s="160" t="s">
        <v>546</v>
      </c>
      <c r="F120" s="160" t="s">
        <v>40</v>
      </c>
      <c r="G120" s="140">
        <v>16230980</v>
      </c>
      <c r="H120" s="142">
        <f t="shared" si="3"/>
        <v>16230.98</v>
      </c>
    </row>
    <row r="121" spans="1:8" ht="63.75">
      <c r="A121" s="53">
        <f t="shared" si="2"/>
        <v>110</v>
      </c>
      <c r="B121" s="159" t="s">
        <v>1003</v>
      </c>
      <c r="C121" s="160" t="s">
        <v>106</v>
      </c>
      <c r="D121" s="160" t="s">
        <v>798</v>
      </c>
      <c r="E121" s="160" t="s">
        <v>550</v>
      </c>
      <c r="F121" s="160" t="s">
        <v>40</v>
      </c>
      <c r="G121" s="140">
        <v>16230980</v>
      </c>
      <c r="H121" s="142">
        <f t="shared" si="3"/>
        <v>16230.98</v>
      </c>
    </row>
    <row r="122" spans="1:8" ht="25.5">
      <c r="A122" s="53">
        <f t="shared" si="2"/>
        <v>111</v>
      </c>
      <c r="B122" s="159" t="s">
        <v>350</v>
      </c>
      <c r="C122" s="160" t="s">
        <v>106</v>
      </c>
      <c r="D122" s="160" t="s">
        <v>798</v>
      </c>
      <c r="E122" s="160" t="s">
        <v>552</v>
      </c>
      <c r="F122" s="160" t="s">
        <v>40</v>
      </c>
      <c r="G122" s="140">
        <v>50000</v>
      </c>
      <c r="H122" s="142">
        <f t="shared" si="3"/>
        <v>50</v>
      </c>
    </row>
    <row r="123" spans="1:8" ht="25.5">
      <c r="A123" s="53">
        <f t="shared" si="2"/>
        <v>112</v>
      </c>
      <c r="B123" s="159" t="s">
        <v>335</v>
      </c>
      <c r="C123" s="160" t="s">
        <v>106</v>
      </c>
      <c r="D123" s="160" t="s">
        <v>798</v>
      </c>
      <c r="E123" s="160" t="s">
        <v>552</v>
      </c>
      <c r="F123" s="160" t="s">
        <v>230</v>
      </c>
      <c r="G123" s="140">
        <v>50000</v>
      </c>
      <c r="H123" s="142">
        <f t="shared" si="3"/>
        <v>50</v>
      </c>
    </row>
    <row r="124" spans="1:8" ht="51">
      <c r="A124" s="53">
        <f t="shared" si="2"/>
        <v>113</v>
      </c>
      <c r="B124" s="159" t="s">
        <v>352</v>
      </c>
      <c r="C124" s="160" t="s">
        <v>106</v>
      </c>
      <c r="D124" s="160" t="s">
        <v>798</v>
      </c>
      <c r="E124" s="160" t="s">
        <v>554</v>
      </c>
      <c r="F124" s="160" t="s">
        <v>40</v>
      </c>
      <c r="G124" s="140">
        <v>50000</v>
      </c>
      <c r="H124" s="142">
        <f t="shared" si="3"/>
        <v>50</v>
      </c>
    </row>
    <row r="125" spans="1:8" ht="25.5">
      <c r="A125" s="53">
        <f t="shared" si="2"/>
        <v>114</v>
      </c>
      <c r="B125" s="159" t="s">
        <v>335</v>
      </c>
      <c r="C125" s="160" t="s">
        <v>106</v>
      </c>
      <c r="D125" s="160" t="s">
        <v>798</v>
      </c>
      <c r="E125" s="160" t="s">
        <v>554</v>
      </c>
      <c r="F125" s="160" t="s">
        <v>230</v>
      </c>
      <c r="G125" s="140">
        <v>50000</v>
      </c>
      <c r="H125" s="142">
        <f t="shared" si="3"/>
        <v>50</v>
      </c>
    </row>
    <row r="126" spans="1:8" ht="38.25">
      <c r="A126" s="53">
        <f t="shared" si="2"/>
        <v>115</v>
      </c>
      <c r="B126" s="159" t="s">
        <v>353</v>
      </c>
      <c r="C126" s="160" t="s">
        <v>106</v>
      </c>
      <c r="D126" s="160" t="s">
        <v>798</v>
      </c>
      <c r="E126" s="160" t="s">
        <v>555</v>
      </c>
      <c r="F126" s="160" t="s">
        <v>40</v>
      </c>
      <c r="G126" s="140">
        <v>80000</v>
      </c>
      <c r="H126" s="142">
        <f t="shared" si="3"/>
        <v>80</v>
      </c>
    </row>
    <row r="127" spans="1:8" ht="25.5">
      <c r="A127" s="53">
        <f t="shared" si="2"/>
        <v>116</v>
      </c>
      <c r="B127" s="159" t="s">
        <v>335</v>
      </c>
      <c r="C127" s="160" t="s">
        <v>106</v>
      </c>
      <c r="D127" s="160" t="s">
        <v>798</v>
      </c>
      <c r="E127" s="160" t="s">
        <v>555</v>
      </c>
      <c r="F127" s="160" t="s">
        <v>230</v>
      </c>
      <c r="G127" s="140">
        <v>80000</v>
      </c>
      <c r="H127" s="142">
        <f t="shared" si="3"/>
        <v>80</v>
      </c>
    </row>
    <row r="128" spans="1:8" ht="63.75">
      <c r="A128" s="53">
        <f t="shared" si="2"/>
        <v>117</v>
      </c>
      <c r="B128" s="159" t="s">
        <v>354</v>
      </c>
      <c r="C128" s="160" t="s">
        <v>106</v>
      </c>
      <c r="D128" s="160" t="s">
        <v>798</v>
      </c>
      <c r="E128" s="160" t="s">
        <v>556</v>
      </c>
      <c r="F128" s="160" t="s">
        <v>40</v>
      </c>
      <c r="G128" s="140">
        <v>60000</v>
      </c>
      <c r="H128" s="142">
        <f t="shared" si="3"/>
        <v>60</v>
      </c>
    </row>
    <row r="129" spans="1:8" ht="25.5">
      <c r="A129" s="53">
        <f t="shared" si="2"/>
        <v>118</v>
      </c>
      <c r="B129" s="159" t="s">
        <v>335</v>
      </c>
      <c r="C129" s="160" t="s">
        <v>106</v>
      </c>
      <c r="D129" s="160" t="s">
        <v>798</v>
      </c>
      <c r="E129" s="160" t="s">
        <v>556</v>
      </c>
      <c r="F129" s="160" t="s">
        <v>230</v>
      </c>
      <c r="G129" s="140">
        <v>60000</v>
      </c>
      <c r="H129" s="142">
        <f t="shared" si="3"/>
        <v>60</v>
      </c>
    </row>
    <row r="130" spans="1:8" ht="12.75">
      <c r="A130" s="53">
        <f t="shared" si="2"/>
        <v>119</v>
      </c>
      <c r="B130" s="159" t="s">
        <v>356</v>
      </c>
      <c r="C130" s="160" t="s">
        <v>106</v>
      </c>
      <c r="D130" s="160" t="s">
        <v>798</v>
      </c>
      <c r="E130" s="160" t="s">
        <v>557</v>
      </c>
      <c r="F130" s="160" t="s">
        <v>40</v>
      </c>
      <c r="G130" s="140">
        <v>60000</v>
      </c>
      <c r="H130" s="142">
        <f t="shared" si="3"/>
        <v>60</v>
      </c>
    </row>
    <row r="131" spans="1:8" ht="25.5">
      <c r="A131" s="53">
        <f t="shared" si="2"/>
        <v>120</v>
      </c>
      <c r="B131" s="159" t="s">
        <v>335</v>
      </c>
      <c r="C131" s="160" t="s">
        <v>106</v>
      </c>
      <c r="D131" s="160" t="s">
        <v>798</v>
      </c>
      <c r="E131" s="160" t="s">
        <v>557</v>
      </c>
      <c r="F131" s="160" t="s">
        <v>230</v>
      </c>
      <c r="G131" s="140">
        <v>60000</v>
      </c>
      <c r="H131" s="142">
        <f t="shared" si="3"/>
        <v>60</v>
      </c>
    </row>
    <row r="132" spans="1:8" ht="25.5">
      <c r="A132" s="53">
        <f t="shared" si="2"/>
        <v>121</v>
      </c>
      <c r="B132" s="159" t="s">
        <v>359</v>
      </c>
      <c r="C132" s="160" t="s">
        <v>106</v>
      </c>
      <c r="D132" s="160" t="s">
        <v>798</v>
      </c>
      <c r="E132" s="160" t="s">
        <v>560</v>
      </c>
      <c r="F132" s="160" t="s">
        <v>40</v>
      </c>
      <c r="G132" s="140">
        <v>171490</v>
      </c>
      <c r="H132" s="142">
        <f t="shared" si="3"/>
        <v>171.49</v>
      </c>
    </row>
    <row r="133" spans="1:8" ht="25.5">
      <c r="A133" s="53">
        <f t="shared" si="2"/>
        <v>122</v>
      </c>
      <c r="B133" s="159" t="s">
        <v>335</v>
      </c>
      <c r="C133" s="160" t="s">
        <v>106</v>
      </c>
      <c r="D133" s="160" t="s">
        <v>798</v>
      </c>
      <c r="E133" s="160" t="s">
        <v>560</v>
      </c>
      <c r="F133" s="160" t="s">
        <v>230</v>
      </c>
      <c r="G133" s="140">
        <v>171490</v>
      </c>
      <c r="H133" s="142">
        <f t="shared" si="3"/>
        <v>171.49</v>
      </c>
    </row>
    <row r="134" spans="1:8" ht="12.75">
      <c r="A134" s="53">
        <f t="shared" si="2"/>
        <v>123</v>
      </c>
      <c r="B134" s="159" t="s">
        <v>360</v>
      </c>
      <c r="C134" s="160" t="s">
        <v>106</v>
      </c>
      <c r="D134" s="160" t="s">
        <v>798</v>
      </c>
      <c r="E134" s="160" t="s">
        <v>561</v>
      </c>
      <c r="F134" s="160" t="s">
        <v>40</v>
      </c>
      <c r="G134" s="140">
        <v>11887740</v>
      </c>
      <c r="H134" s="142">
        <f t="shared" si="3"/>
        <v>11887.74</v>
      </c>
    </row>
    <row r="135" spans="1:8" ht="12.75">
      <c r="A135" s="53">
        <f t="shared" si="2"/>
        <v>124</v>
      </c>
      <c r="B135" s="159" t="s">
        <v>342</v>
      </c>
      <c r="C135" s="160" t="s">
        <v>106</v>
      </c>
      <c r="D135" s="160" t="s">
        <v>798</v>
      </c>
      <c r="E135" s="160" t="s">
        <v>561</v>
      </c>
      <c r="F135" s="160" t="s">
        <v>231</v>
      </c>
      <c r="G135" s="140">
        <v>9736062</v>
      </c>
      <c r="H135" s="142">
        <f t="shared" si="3"/>
        <v>9736.062</v>
      </c>
    </row>
    <row r="136" spans="1:8" ht="25.5">
      <c r="A136" s="53">
        <f t="shared" si="2"/>
        <v>125</v>
      </c>
      <c r="B136" s="159" t="s">
        <v>335</v>
      </c>
      <c r="C136" s="160" t="s">
        <v>106</v>
      </c>
      <c r="D136" s="160" t="s">
        <v>798</v>
      </c>
      <c r="E136" s="160" t="s">
        <v>561</v>
      </c>
      <c r="F136" s="160" t="s">
        <v>230</v>
      </c>
      <c r="G136" s="140">
        <v>1866433</v>
      </c>
      <c r="H136" s="142">
        <f t="shared" si="3"/>
        <v>1866.433</v>
      </c>
    </row>
    <row r="137" spans="1:8" ht="12.75">
      <c r="A137" s="53">
        <f t="shared" si="2"/>
        <v>126</v>
      </c>
      <c r="B137" s="159" t="s">
        <v>343</v>
      </c>
      <c r="C137" s="160" t="s">
        <v>106</v>
      </c>
      <c r="D137" s="160" t="s">
        <v>798</v>
      </c>
      <c r="E137" s="160" t="s">
        <v>561</v>
      </c>
      <c r="F137" s="160" t="s">
        <v>232</v>
      </c>
      <c r="G137" s="140">
        <v>285245</v>
      </c>
      <c r="H137" s="142">
        <f t="shared" si="3"/>
        <v>285.245</v>
      </c>
    </row>
    <row r="138" spans="1:8" ht="25.5">
      <c r="A138" s="53">
        <f t="shared" si="2"/>
        <v>127</v>
      </c>
      <c r="B138" s="159" t="s">
        <v>813</v>
      </c>
      <c r="C138" s="160" t="s">
        <v>106</v>
      </c>
      <c r="D138" s="160" t="s">
        <v>798</v>
      </c>
      <c r="E138" s="160" t="s">
        <v>814</v>
      </c>
      <c r="F138" s="160" t="s">
        <v>40</v>
      </c>
      <c r="G138" s="140">
        <v>3871750</v>
      </c>
      <c r="H138" s="142">
        <f t="shared" si="3"/>
        <v>3871.75</v>
      </c>
    </row>
    <row r="139" spans="1:8" ht="12.75">
      <c r="A139" s="53">
        <f t="shared" si="2"/>
        <v>128</v>
      </c>
      <c r="B139" s="159" t="s">
        <v>385</v>
      </c>
      <c r="C139" s="160" t="s">
        <v>106</v>
      </c>
      <c r="D139" s="160" t="s">
        <v>798</v>
      </c>
      <c r="E139" s="160" t="s">
        <v>814</v>
      </c>
      <c r="F139" s="160" t="s">
        <v>228</v>
      </c>
      <c r="G139" s="140">
        <v>3871750</v>
      </c>
      <c r="H139" s="142">
        <f t="shared" si="3"/>
        <v>3871.75</v>
      </c>
    </row>
    <row r="140" spans="1:8" ht="25.5">
      <c r="A140" s="53">
        <f t="shared" si="2"/>
        <v>129</v>
      </c>
      <c r="B140" s="159" t="s">
        <v>475</v>
      </c>
      <c r="C140" s="160" t="s">
        <v>106</v>
      </c>
      <c r="D140" s="160" t="s">
        <v>196</v>
      </c>
      <c r="E140" s="160" t="s">
        <v>524</v>
      </c>
      <c r="F140" s="160" t="s">
        <v>40</v>
      </c>
      <c r="G140" s="140">
        <v>1596150</v>
      </c>
      <c r="H140" s="142">
        <f t="shared" si="3"/>
        <v>1596.15</v>
      </c>
    </row>
    <row r="141" spans="1:8" ht="38.25">
      <c r="A141" s="53">
        <f aca="true" t="shared" si="4" ref="A141:A204">1+A140</f>
        <v>130</v>
      </c>
      <c r="B141" s="159" t="s">
        <v>899</v>
      </c>
      <c r="C141" s="160" t="s">
        <v>106</v>
      </c>
      <c r="D141" s="160" t="s">
        <v>196</v>
      </c>
      <c r="E141" s="160" t="s">
        <v>546</v>
      </c>
      <c r="F141" s="160" t="s">
        <v>40</v>
      </c>
      <c r="G141" s="140">
        <v>1596150</v>
      </c>
      <c r="H141" s="142">
        <f aca="true" t="shared" si="5" ref="H141:H204">G141/1000</f>
        <v>1596.15</v>
      </c>
    </row>
    <row r="142" spans="1:8" ht="63.75">
      <c r="A142" s="53">
        <f t="shared" si="4"/>
        <v>131</v>
      </c>
      <c r="B142" s="159" t="s">
        <v>1004</v>
      </c>
      <c r="C142" s="160" t="s">
        <v>106</v>
      </c>
      <c r="D142" s="160" t="s">
        <v>196</v>
      </c>
      <c r="E142" s="160" t="s">
        <v>562</v>
      </c>
      <c r="F142" s="160" t="s">
        <v>40</v>
      </c>
      <c r="G142" s="140">
        <v>1284850</v>
      </c>
      <c r="H142" s="142">
        <f t="shared" si="5"/>
        <v>1284.85</v>
      </c>
    </row>
    <row r="143" spans="1:8" ht="76.5">
      <c r="A143" s="53">
        <f t="shared" si="4"/>
        <v>132</v>
      </c>
      <c r="B143" s="159" t="s">
        <v>815</v>
      </c>
      <c r="C143" s="160" t="s">
        <v>106</v>
      </c>
      <c r="D143" s="160" t="s">
        <v>196</v>
      </c>
      <c r="E143" s="160" t="s">
        <v>563</v>
      </c>
      <c r="F143" s="160" t="s">
        <v>40</v>
      </c>
      <c r="G143" s="140">
        <v>1209850</v>
      </c>
      <c r="H143" s="142">
        <f t="shared" si="5"/>
        <v>1209.85</v>
      </c>
    </row>
    <row r="144" spans="1:8" ht="12.75">
      <c r="A144" s="53">
        <f t="shared" si="4"/>
        <v>133</v>
      </c>
      <c r="B144" s="159" t="s">
        <v>342</v>
      </c>
      <c r="C144" s="160" t="s">
        <v>106</v>
      </c>
      <c r="D144" s="160" t="s">
        <v>196</v>
      </c>
      <c r="E144" s="160" t="s">
        <v>563</v>
      </c>
      <c r="F144" s="160" t="s">
        <v>231</v>
      </c>
      <c r="G144" s="140">
        <v>1051850</v>
      </c>
      <c r="H144" s="142">
        <f t="shared" si="5"/>
        <v>1051.85</v>
      </c>
    </row>
    <row r="145" spans="1:8" ht="25.5">
      <c r="A145" s="53">
        <f t="shared" si="4"/>
        <v>134</v>
      </c>
      <c r="B145" s="159" t="s">
        <v>335</v>
      </c>
      <c r="C145" s="160" t="s">
        <v>106</v>
      </c>
      <c r="D145" s="160" t="s">
        <v>196</v>
      </c>
      <c r="E145" s="160" t="s">
        <v>563</v>
      </c>
      <c r="F145" s="160" t="s">
        <v>230</v>
      </c>
      <c r="G145" s="140">
        <v>158000</v>
      </c>
      <c r="H145" s="142">
        <f t="shared" si="5"/>
        <v>158</v>
      </c>
    </row>
    <row r="146" spans="1:8" ht="89.25">
      <c r="A146" s="53">
        <f t="shared" si="4"/>
        <v>135</v>
      </c>
      <c r="B146" s="159" t="s">
        <v>816</v>
      </c>
      <c r="C146" s="160" t="s">
        <v>106</v>
      </c>
      <c r="D146" s="160" t="s">
        <v>196</v>
      </c>
      <c r="E146" s="160" t="s">
        <v>564</v>
      </c>
      <c r="F146" s="160" t="s">
        <v>40</v>
      </c>
      <c r="G146" s="140">
        <v>75000</v>
      </c>
      <c r="H146" s="142">
        <f t="shared" si="5"/>
        <v>75</v>
      </c>
    </row>
    <row r="147" spans="1:8" ht="25.5">
      <c r="A147" s="53">
        <f t="shared" si="4"/>
        <v>136</v>
      </c>
      <c r="B147" s="159" t="s">
        <v>335</v>
      </c>
      <c r="C147" s="160" t="s">
        <v>106</v>
      </c>
      <c r="D147" s="160" t="s">
        <v>196</v>
      </c>
      <c r="E147" s="160" t="s">
        <v>564</v>
      </c>
      <c r="F147" s="160" t="s">
        <v>230</v>
      </c>
      <c r="G147" s="140">
        <v>75000</v>
      </c>
      <c r="H147" s="142">
        <f t="shared" si="5"/>
        <v>75</v>
      </c>
    </row>
    <row r="148" spans="1:8" ht="38.25">
      <c r="A148" s="53">
        <f t="shared" si="4"/>
        <v>137</v>
      </c>
      <c r="B148" s="159" t="s">
        <v>797</v>
      </c>
      <c r="C148" s="160" t="s">
        <v>106</v>
      </c>
      <c r="D148" s="160" t="s">
        <v>196</v>
      </c>
      <c r="E148" s="160" t="s">
        <v>547</v>
      </c>
      <c r="F148" s="160" t="s">
        <v>40</v>
      </c>
      <c r="G148" s="140">
        <v>311300</v>
      </c>
      <c r="H148" s="142">
        <f t="shared" si="5"/>
        <v>311.3</v>
      </c>
    </row>
    <row r="149" spans="1:8" ht="102">
      <c r="A149" s="53">
        <f t="shared" si="4"/>
        <v>138</v>
      </c>
      <c r="B149" s="159" t="s">
        <v>1051</v>
      </c>
      <c r="C149" s="160" t="s">
        <v>106</v>
      </c>
      <c r="D149" s="160" t="s">
        <v>196</v>
      </c>
      <c r="E149" s="160" t="s">
        <v>565</v>
      </c>
      <c r="F149" s="160" t="s">
        <v>40</v>
      </c>
      <c r="G149" s="140">
        <v>100300</v>
      </c>
      <c r="H149" s="142">
        <f t="shared" si="5"/>
        <v>100.3</v>
      </c>
    </row>
    <row r="150" spans="1:8" ht="25.5">
      <c r="A150" s="53">
        <f t="shared" si="4"/>
        <v>139</v>
      </c>
      <c r="B150" s="159" t="s">
        <v>335</v>
      </c>
      <c r="C150" s="160" t="s">
        <v>106</v>
      </c>
      <c r="D150" s="160" t="s">
        <v>196</v>
      </c>
      <c r="E150" s="160" t="s">
        <v>565</v>
      </c>
      <c r="F150" s="160" t="s">
        <v>230</v>
      </c>
      <c r="G150" s="140">
        <v>100300</v>
      </c>
      <c r="H150" s="142">
        <f t="shared" si="5"/>
        <v>100.3</v>
      </c>
    </row>
    <row r="151" spans="1:8" ht="63.75">
      <c r="A151" s="53">
        <f t="shared" si="4"/>
        <v>140</v>
      </c>
      <c r="B151" s="159" t="s">
        <v>1052</v>
      </c>
      <c r="C151" s="160" t="s">
        <v>106</v>
      </c>
      <c r="D151" s="160" t="s">
        <v>196</v>
      </c>
      <c r="E151" s="160" t="s">
        <v>566</v>
      </c>
      <c r="F151" s="160" t="s">
        <v>40</v>
      </c>
      <c r="G151" s="140">
        <v>97000</v>
      </c>
      <c r="H151" s="142">
        <f t="shared" si="5"/>
        <v>97</v>
      </c>
    </row>
    <row r="152" spans="1:8" ht="25.5">
      <c r="A152" s="53">
        <f t="shared" si="4"/>
        <v>141</v>
      </c>
      <c r="B152" s="159" t="s">
        <v>335</v>
      </c>
      <c r="C152" s="160" t="s">
        <v>106</v>
      </c>
      <c r="D152" s="160" t="s">
        <v>196</v>
      </c>
      <c r="E152" s="160" t="s">
        <v>566</v>
      </c>
      <c r="F152" s="160" t="s">
        <v>230</v>
      </c>
      <c r="G152" s="140">
        <v>97000</v>
      </c>
      <c r="H152" s="142">
        <f t="shared" si="5"/>
        <v>97</v>
      </c>
    </row>
    <row r="153" spans="1:8" ht="102">
      <c r="A153" s="53">
        <f t="shared" si="4"/>
        <v>142</v>
      </c>
      <c r="B153" s="159" t="s">
        <v>1053</v>
      </c>
      <c r="C153" s="160" t="s">
        <v>106</v>
      </c>
      <c r="D153" s="160" t="s">
        <v>196</v>
      </c>
      <c r="E153" s="160" t="s">
        <v>567</v>
      </c>
      <c r="F153" s="160" t="s">
        <v>40</v>
      </c>
      <c r="G153" s="140">
        <v>114000</v>
      </c>
      <c r="H153" s="142">
        <f t="shared" si="5"/>
        <v>114</v>
      </c>
    </row>
    <row r="154" spans="1:8" ht="25.5">
      <c r="A154" s="53">
        <f t="shared" si="4"/>
        <v>143</v>
      </c>
      <c r="B154" s="159" t="s">
        <v>335</v>
      </c>
      <c r="C154" s="160" t="s">
        <v>106</v>
      </c>
      <c r="D154" s="160" t="s">
        <v>196</v>
      </c>
      <c r="E154" s="160" t="s">
        <v>567</v>
      </c>
      <c r="F154" s="160" t="s">
        <v>230</v>
      </c>
      <c r="G154" s="140">
        <v>114000</v>
      </c>
      <c r="H154" s="142">
        <f t="shared" si="5"/>
        <v>114</v>
      </c>
    </row>
    <row r="155" spans="1:8" ht="12.75">
      <c r="A155" s="53">
        <f t="shared" si="4"/>
        <v>144</v>
      </c>
      <c r="B155" s="159" t="s">
        <v>476</v>
      </c>
      <c r="C155" s="160" t="s">
        <v>106</v>
      </c>
      <c r="D155" s="160" t="s">
        <v>89</v>
      </c>
      <c r="E155" s="160" t="s">
        <v>524</v>
      </c>
      <c r="F155" s="160" t="s">
        <v>40</v>
      </c>
      <c r="G155" s="140">
        <v>24204074.84</v>
      </c>
      <c r="H155" s="142">
        <f t="shared" si="5"/>
        <v>24204.07484</v>
      </c>
    </row>
    <row r="156" spans="1:8" ht="12.75">
      <c r="A156" s="53">
        <f t="shared" si="4"/>
        <v>145</v>
      </c>
      <c r="B156" s="159" t="s">
        <v>477</v>
      </c>
      <c r="C156" s="160" t="s">
        <v>106</v>
      </c>
      <c r="D156" s="160" t="s">
        <v>90</v>
      </c>
      <c r="E156" s="160" t="s">
        <v>524</v>
      </c>
      <c r="F156" s="160" t="s">
        <v>40</v>
      </c>
      <c r="G156" s="140">
        <v>1319800</v>
      </c>
      <c r="H156" s="142">
        <f t="shared" si="5"/>
        <v>1319.8</v>
      </c>
    </row>
    <row r="157" spans="1:8" ht="38.25">
      <c r="A157" s="53">
        <f t="shared" si="4"/>
        <v>146</v>
      </c>
      <c r="B157" s="159" t="s">
        <v>1005</v>
      </c>
      <c r="C157" s="160" t="s">
        <v>106</v>
      </c>
      <c r="D157" s="160" t="s">
        <v>90</v>
      </c>
      <c r="E157" s="160" t="s">
        <v>568</v>
      </c>
      <c r="F157" s="160" t="s">
        <v>40</v>
      </c>
      <c r="G157" s="140">
        <v>662000</v>
      </c>
      <c r="H157" s="142">
        <f t="shared" si="5"/>
        <v>662</v>
      </c>
    </row>
    <row r="158" spans="1:8" ht="38.25">
      <c r="A158" s="53">
        <f t="shared" si="4"/>
        <v>147</v>
      </c>
      <c r="B158" s="159" t="s">
        <v>1006</v>
      </c>
      <c r="C158" s="160" t="s">
        <v>106</v>
      </c>
      <c r="D158" s="160" t="s">
        <v>90</v>
      </c>
      <c r="E158" s="160" t="s">
        <v>569</v>
      </c>
      <c r="F158" s="160" t="s">
        <v>40</v>
      </c>
      <c r="G158" s="140">
        <v>662000</v>
      </c>
      <c r="H158" s="142">
        <f t="shared" si="5"/>
        <v>662</v>
      </c>
    </row>
    <row r="159" spans="1:8" ht="38.25">
      <c r="A159" s="53">
        <f t="shared" si="4"/>
        <v>148</v>
      </c>
      <c r="B159" s="159" t="s">
        <v>1054</v>
      </c>
      <c r="C159" s="160" t="s">
        <v>106</v>
      </c>
      <c r="D159" s="160" t="s">
        <v>90</v>
      </c>
      <c r="E159" s="160" t="s">
        <v>572</v>
      </c>
      <c r="F159" s="160" t="s">
        <v>40</v>
      </c>
      <c r="G159" s="140">
        <v>140000</v>
      </c>
      <c r="H159" s="142">
        <f t="shared" si="5"/>
        <v>140</v>
      </c>
    </row>
    <row r="160" spans="1:8" ht="38.25">
      <c r="A160" s="53">
        <f t="shared" si="4"/>
        <v>149</v>
      </c>
      <c r="B160" s="159" t="s">
        <v>817</v>
      </c>
      <c r="C160" s="160" t="s">
        <v>106</v>
      </c>
      <c r="D160" s="160" t="s">
        <v>90</v>
      </c>
      <c r="E160" s="160" t="s">
        <v>572</v>
      </c>
      <c r="F160" s="160" t="s">
        <v>226</v>
      </c>
      <c r="G160" s="140">
        <v>140000</v>
      </c>
      <c r="H160" s="142">
        <f t="shared" si="5"/>
        <v>140</v>
      </c>
    </row>
    <row r="161" spans="1:8" ht="38.25">
      <c r="A161" s="53">
        <f t="shared" si="4"/>
        <v>150</v>
      </c>
      <c r="B161" s="159" t="s">
        <v>364</v>
      </c>
      <c r="C161" s="160" t="s">
        <v>106</v>
      </c>
      <c r="D161" s="160" t="s">
        <v>90</v>
      </c>
      <c r="E161" s="160" t="s">
        <v>573</v>
      </c>
      <c r="F161" s="160" t="s">
        <v>40</v>
      </c>
      <c r="G161" s="140">
        <v>130000</v>
      </c>
      <c r="H161" s="142">
        <f t="shared" si="5"/>
        <v>130</v>
      </c>
    </row>
    <row r="162" spans="1:8" ht="25.5">
      <c r="A162" s="53">
        <f t="shared" si="4"/>
        <v>151</v>
      </c>
      <c r="B162" s="159" t="s">
        <v>335</v>
      </c>
      <c r="C162" s="160" t="s">
        <v>106</v>
      </c>
      <c r="D162" s="160" t="s">
        <v>90</v>
      </c>
      <c r="E162" s="160" t="s">
        <v>573</v>
      </c>
      <c r="F162" s="160" t="s">
        <v>230</v>
      </c>
      <c r="G162" s="140">
        <v>130000</v>
      </c>
      <c r="H162" s="142">
        <f t="shared" si="5"/>
        <v>130</v>
      </c>
    </row>
    <row r="163" spans="1:8" ht="25.5">
      <c r="A163" s="53">
        <f t="shared" si="4"/>
        <v>152</v>
      </c>
      <c r="B163" s="159" t="s">
        <v>365</v>
      </c>
      <c r="C163" s="160" t="s">
        <v>106</v>
      </c>
      <c r="D163" s="160" t="s">
        <v>90</v>
      </c>
      <c r="E163" s="160" t="s">
        <v>574</v>
      </c>
      <c r="F163" s="160" t="s">
        <v>40</v>
      </c>
      <c r="G163" s="140">
        <v>92000</v>
      </c>
      <c r="H163" s="142">
        <f t="shared" si="5"/>
        <v>92</v>
      </c>
    </row>
    <row r="164" spans="1:8" ht="25.5">
      <c r="A164" s="53">
        <f t="shared" si="4"/>
        <v>153</v>
      </c>
      <c r="B164" s="159" t="s">
        <v>335</v>
      </c>
      <c r="C164" s="160" t="s">
        <v>106</v>
      </c>
      <c r="D164" s="160" t="s">
        <v>90</v>
      </c>
      <c r="E164" s="160" t="s">
        <v>574</v>
      </c>
      <c r="F164" s="160" t="s">
        <v>230</v>
      </c>
      <c r="G164" s="140">
        <v>92000</v>
      </c>
      <c r="H164" s="142">
        <f t="shared" si="5"/>
        <v>92</v>
      </c>
    </row>
    <row r="165" spans="1:8" ht="38.25">
      <c r="A165" s="53">
        <f t="shared" si="4"/>
        <v>154</v>
      </c>
      <c r="B165" s="159" t="s">
        <v>1055</v>
      </c>
      <c r="C165" s="160" t="s">
        <v>106</v>
      </c>
      <c r="D165" s="160" t="s">
        <v>90</v>
      </c>
      <c r="E165" s="160" t="s">
        <v>575</v>
      </c>
      <c r="F165" s="160" t="s">
        <v>40</v>
      </c>
      <c r="G165" s="140">
        <v>300000</v>
      </c>
      <c r="H165" s="142">
        <f t="shared" si="5"/>
        <v>300</v>
      </c>
    </row>
    <row r="166" spans="1:8" ht="38.25">
      <c r="A166" s="53">
        <f t="shared" si="4"/>
        <v>155</v>
      </c>
      <c r="B166" s="159" t="s">
        <v>817</v>
      </c>
      <c r="C166" s="160" t="s">
        <v>106</v>
      </c>
      <c r="D166" s="160" t="s">
        <v>90</v>
      </c>
      <c r="E166" s="160" t="s">
        <v>575</v>
      </c>
      <c r="F166" s="160" t="s">
        <v>226</v>
      </c>
      <c r="G166" s="140">
        <v>300000</v>
      </c>
      <c r="H166" s="142">
        <f t="shared" si="5"/>
        <v>300</v>
      </c>
    </row>
    <row r="167" spans="1:8" ht="12.75">
      <c r="A167" s="53">
        <f t="shared" si="4"/>
        <v>156</v>
      </c>
      <c r="B167" s="159" t="s">
        <v>238</v>
      </c>
      <c r="C167" s="160" t="s">
        <v>106</v>
      </c>
      <c r="D167" s="160" t="s">
        <v>90</v>
      </c>
      <c r="E167" s="160" t="s">
        <v>525</v>
      </c>
      <c r="F167" s="160" t="s">
        <v>40</v>
      </c>
      <c r="G167" s="140">
        <v>657800</v>
      </c>
      <c r="H167" s="142">
        <f t="shared" si="5"/>
        <v>657.8</v>
      </c>
    </row>
    <row r="168" spans="1:8" ht="63.75">
      <c r="A168" s="53">
        <f t="shared" si="4"/>
        <v>157</v>
      </c>
      <c r="B168" s="159" t="s">
        <v>1007</v>
      </c>
      <c r="C168" s="160" t="s">
        <v>106</v>
      </c>
      <c r="D168" s="160" t="s">
        <v>90</v>
      </c>
      <c r="E168" s="160" t="s">
        <v>576</v>
      </c>
      <c r="F168" s="160" t="s">
        <v>40</v>
      </c>
      <c r="G168" s="140">
        <v>657800</v>
      </c>
      <c r="H168" s="142">
        <f t="shared" si="5"/>
        <v>657.8</v>
      </c>
    </row>
    <row r="169" spans="1:8" ht="25.5">
      <c r="A169" s="53">
        <f t="shared" si="4"/>
        <v>158</v>
      </c>
      <c r="B169" s="159" t="s">
        <v>335</v>
      </c>
      <c r="C169" s="160" t="s">
        <v>106</v>
      </c>
      <c r="D169" s="160" t="s">
        <v>90</v>
      </c>
      <c r="E169" s="160" t="s">
        <v>576</v>
      </c>
      <c r="F169" s="160" t="s">
        <v>230</v>
      </c>
      <c r="G169" s="140">
        <v>657800</v>
      </c>
      <c r="H169" s="142">
        <f t="shared" si="5"/>
        <v>657.8</v>
      </c>
    </row>
    <row r="170" spans="1:8" ht="12.75">
      <c r="A170" s="53">
        <f t="shared" si="4"/>
        <v>159</v>
      </c>
      <c r="B170" s="159" t="s">
        <v>478</v>
      </c>
      <c r="C170" s="160" t="s">
        <v>106</v>
      </c>
      <c r="D170" s="160" t="s">
        <v>435</v>
      </c>
      <c r="E170" s="160" t="s">
        <v>524</v>
      </c>
      <c r="F170" s="160" t="s">
        <v>40</v>
      </c>
      <c r="G170" s="140">
        <v>476180</v>
      </c>
      <c r="H170" s="142">
        <f t="shared" si="5"/>
        <v>476.18</v>
      </c>
    </row>
    <row r="171" spans="1:8" ht="38.25">
      <c r="A171" s="53">
        <f t="shared" si="4"/>
        <v>160</v>
      </c>
      <c r="B171" s="159" t="s">
        <v>899</v>
      </c>
      <c r="C171" s="160" t="s">
        <v>106</v>
      </c>
      <c r="D171" s="160" t="s">
        <v>435</v>
      </c>
      <c r="E171" s="160" t="s">
        <v>546</v>
      </c>
      <c r="F171" s="160" t="s">
        <v>40</v>
      </c>
      <c r="G171" s="140">
        <v>476180</v>
      </c>
      <c r="H171" s="142">
        <f t="shared" si="5"/>
        <v>476.18</v>
      </c>
    </row>
    <row r="172" spans="1:8" ht="63.75">
      <c r="A172" s="53">
        <f t="shared" si="4"/>
        <v>161</v>
      </c>
      <c r="B172" s="159" t="s">
        <v>1003</v>
      </c>
      <c r="C172" s="160" t="s">
        <v>106</v>
      </c>
      <c r="D172" s="160" t="s">
        <v>435</v>
      </c>
      <c r="E172" s="160" t="s">
        <v>550</v>
      </c>
      <c r="F172" s="160" t="s">
        <v>40</v>
      </c>
      <c r="G172" s="140">
        <v>476180</v>
      </c>
      <c r="H172" s="142">
        <f t="shared" si="5"/>
        <v>476.18</v>
      </c>
    </row>
    <row r="173" spans="1:8" ht="63.75">
      <c r="A173" s="53">
        <f t="shared" si="4"/>
        <v>162</v>
      </c>
      <c r="B173" s="159" t="s">
        <v>355</v>
      </c>
      <c r="C173" s="160" t="s">
        <v>106</v>
      </c>
      <c r="D173" s="160" t="s">
        <v>435</v>
      </c>
      <c r="E173" s="160" t="s">
        <v>577</v>
      </c>
      <c r="F173" s="160" t="s">
        <v>40</v>
      </c>
      <c r="G173" s="140">
        <v>476180</v>
      </c>
      <c r="H173" s="142">
        <f t="shared" si="5"/>
        <v>476.18</v>
      </c>
    </row>
    <row r="174" spans="1:8" ht="12.75">
      <c r="A174" s="53">
        <f t="shared" si="4"/>
        <v>163</v>
      </c>
      <c r="B174" s="159" t="s">
        <v>342</v>
      </c>
      <c r="C174" s="160" t="s">
        <v>106</v>
      </c>
      <c r="D174" s="160" t="s">
        <v>435</v>
      </c>
      <c r="E174" s="160" t="s">
        <v>577</v>
      </c>
      <c r="F174" s="160" t="s">
        <v>231</v>
      </c>
      <c r="G174" s="140">
        <v>259706</v>
      </c>
      <c r="H174" s="142">
        <f t="shared" si="5"/>
        <v>259.706</v>
      </c>
    </row>
    <row r="175" spans="1:8" ht="25.5">
      <c r="A175" s="53">
        <f t="shared" si="4"/>
        <v>164</v>
      </c>
      <c r="B175" s="159" t="s">
        <v>335</v>
      </c>
      <c r="C175" s="160" t="s">
        <v>106</v>
      </c>
      <c r="D175" s="160" t="s">
        <v>435</v>
      </c>
      <c r="E175" s="160" t="s">
        <v>577</v>
      </c>
      <c r="F175" s="160" t="s">
        <v>230</v>
      </c>
      <c r="G175" s="140">
        <v>199074</v>
      </c>
      <c r="H175" s="142">
        <f t="shared" si="5"/>
        <v>199.074</v>
      </c>
    </row>
    <row r="176" spans="1:8" ht="12.75">
      <c r="A176" s="53">
        <f t="shared" si="4"/>
        <v>165</v>
      </c>
      <c r="B176" s="159" t="s">
        <v>343</v>
      </c>
      <c r="C176" s="160" t="s">
        <v>106</v>
      </c>
      <c r="D176" s="160" t="s">
        <v>435</v>
      </c>
      <c r="E176" s="160" t="s">
        <v>577</v>
      </c>
      <c r="F176" s="160" t="s">
        <v>232</v>
      </c>
      <c r="G176" s="140">
        <v>17400</v>
      </c>
      <c r="H176" s="142">
        <f t="shared" si="5"/>
        <v>17.4</v>
      </c>
    </row>
    <row r="177" spans="1:8" ht="12.75">
      <c r="A177" s="53">
        <f t="shared" si="4"/>
        <v>166</v>
      </c>
      <c r="B177" s="159" t="s">
        <v>900</v>
      </c>
      <c r="C177" s="160" t="s">
        <v>106</v>
      </c>
      <c r="D177" s="160" t="s">
        <v>881</v>
      </c>
      <c r="E177" s="160" t="s">
        <v>524</v>
      </c>
      <c r="F177" s="160" t="s">
        <v>40</v>
      </c>
      <c r="G177" s="140">
        <v>3817100</v>
      </c>
      <c r="H177" s="142">
        <f t="shared" si="5"/>
        <v>3817.1</v>
      </c>
    </row>
    <row r="178" spans="1:8" ht="51">
      <c r="A178" s="53">
        <f t="shared" si="4"/>
        <v>167</v>
      </c>
      <c r="B178" s="159" t="s">
        <v>796</v>
      </c>
      <c r="C178" s="160" t="s">
        <v>106</v>
      </c>
      <c r="D178" s="160" t="s">
        <v>881</v>
      </c>
      <c r="E178" s="160" t="s">
        <v>541</v>
      </c>
      <c r="F178" s="160" t="s">
        <v>40</v>
      </c>
      <c r="G178" s="140">
        <v>3817100</v>
      </c>
      <c r="H178" s="142">
        <f t="shared" si="5"/>
        <v>3817.1</v>
      </c>
    </row>
    <row r="179" spans="1:8" ht="38.25">
      <c r="A179" s="53">
        <f t="shared" si="4"/>
        <v>168</v>
      </c>
      <c r="B179" s="159" t="s">
        <v>901</v>
      </c>
      <c r="C179" s="160" t="s">
        <v>106</v>
      </c>
      <c r="D179" s="160" t="s">
        <v>881</v>
      </c>
      <c r="E179" s="160" t="s">
        <v>883</v>
      </c>
      <c r="F179" s="160" t="s">
        <v>40</v>
      </c>
      <c r="G179" s="140">
        <v>3817100</v>
      </c>
      <c r="H179" s="142">
        <f t="shared" si="5"/>
        <v>3817.1</v>
      </c>
    </row>
    <row r="180" spans="1:8" ht="12.75">
      <c r="A180" s="53">
        <f t="shared" si="4"/>
        <v>169</v>
      </c>
      <c r="B180" s="159" t="s">
        <v>342</v>
      </c>
      <c r="C180" s="160" t="s">
        <v>106</v>
      </c>
      <c r="D180" s="160" t="s">
        <v>881</v>
      </c>
      <c r="E180" s="160" t="s">
        <v>883</v>
      </c>
      <c r="F180" s="160" t="s">
        <v>231</v>
      </c>
      <c r="G180" s="140">
        <v>2558616</v>
      </c>
      <c r="H180" s="142">
        <f t="shared" si="5"/>
        <v>2558.616</v>
      </c>
    </row>
    <row r="181" spans="1:8" ht="25.5">
      <c r="A181" s="53">
        <f t="shared" si="4"/>
        <v>170</v>
      </c>
      <c r="B181" s="159" t="s">
        <v>335</v>
      </c>
      <c r="C181" s="160" t="s">
        <v>106</v>
      </c>
      <c r="D181" s="160" t="s">
        <v>881</v>
      </c>
      <c r="E181" s="160" t="s">
        <v>883</v>
      </c>
      <c r="F181" s="160" t="s">
        <v>230</v>
      </c>
      <c r="G181" s="140">
        <v>1258484</v>
      </c>
      <c r="H181" s="142">
        <f t="shared" si="5"/>
        <v>1258.484</v>
      </c>
    </row>
    <row r="182" spans="1:8" ht="12.75">
      <c r="A182" s="53">
        <f t="shared" si="4"/>
        <v>171</v>
      </c>
      <c r="B182" s="159" t="s">
        <v>479</v>
      </c>
      <c r="C182" s="160" t="s">
        <v>106</v>
      </c>
      <c r="D182" s="160" t="s">
        <v>108</v>
      </c>
      <c r="E182" s="160" t="s">
        <v>524</v>
      </c>
      <c r="F182" s="160" t="s">
        <v>40</v>
      </c>
      <c r="G182" s="140">
        <v>17571994.84</v>
      </c>
      <c r="H182" s="142">
        <f t="shared" si="5"/>
        <v>17571.99484</v>
      </c>
    </row>
    <row r="183" spans="1:8" ht="38.25">
      <c r="A183" s="53">
        <f t="shared" si="4"/>
        <v>172</v>
      </c>
      <c r="B183" s="159" t="s">
        <v>1005</v>
      </c>
      <c r="C183" s="160" t="s">
        <v>106</v>
      </c>
      <c r="D183" s="160" t="s">
        <v>108</v>
      </c>
      <c r="E183" s="160" t="s">
        <v>568</v>
      </c>
      <c r="F183" s="160" t="s">
        <v>40</v>
      </c>
      <c r="G183" s="140">
        <v>17571994.84</v>
      </c>
      <c r="H183" s="142">
        <f t="shared" si="5"/>
        <v>17571.99484</v>
      </c>
    </row>
    <row r="184" spans="1:8" ht="12.75">
      <c r="A184" s="53">
        <f t="shared" si="4"/>
        <v>173</v>
      </c>
      <c r="B184" s="159" t="s">
        <v>1008</v>
      </c>
      <c r="C184" s="160" t="s">
        <v>106</v>
      </c>
      <c r="D184" s="160" t="s">
        <v>108</v>
      </c>
      <c r="E184" s="160" t="s">
        <v>578</v>
      </c>
      <c r="F184" s="160" t="s">
        <v>40</v>
      </c>
      <c r="G184" s="140">
        <v>17571994.84</v>
      </c>
      <c r="H184" s="142">
        <f t="shared" si="5"/>
        <v>17571.99484</v>
      </c>
    </row>
    <row r="185" spans="1:8" ht="25.5">
      <c r="A185" s="53">
        <f t="shared" si="4"/>
        <v>174</v>
      </c>
      <c r="B185" s="159" t="s">
        <v>366</v>
      </c>
      <c r="C185" s="160" t="s">
        <v>106</v>
      </c>
      <c r="D185" s="160" t="s">
        <v>108</v>
      </c>
      <c r="E185" s="160" t="s">
        <v>579</v>
      </c>
      <c r="F185" s="160" t="s">
        <v>40</v>
      </c>
      <c r="G185" s="140">
        <v>1000000</v>
      </c>
      <c r="H185" s="142">
        <f t="shared" si="5"/>
        <v>1000</v>
      </c>
    </row>
    <row r="186" spans="1:8" ht="25.5">
      <c r="A186" s="53">
        <f t="shared" si="4"/>
        <v>175</v>
      </c>
      <c r="B186" s="159" t="s">
        <v>335</v>
      </c>
      <c r="C186" s="160" t="s">
        <v>106</v>
      </c>
      <c r="D186" s="160" t="s">
        <v>108</v>
      </c>
      <c r="E186" s="160" t="s">
        <v>579</v>
      </c>
      <c r="F186" s="160" t="s">
        <v>230</v>
      </c>
      <c r="G186" s="140">
        <v>1000000</v>
      </c>
      <c r="H186" s="142">
        <f t="shared" si="5"/>
        <v>1000</v>
      </c>
    </row>
    <row r="187" spans="1:8" ht="51">
      <c r="A187" s="53">
        <f t="shared" si="4"/>
        <v>176</v>
      </c>
      <c r="B187" s="159" t="s">
        <v>580</v>
      </c>
      <c r="C187" s="160" t="s">
        <v>106</v>
      </c>
      <c r="D187" s="160" t="s">
        <v>108</v>
      </c>
      <c r="E187" s="160" t="s">
        <v>581</v>
      </c>
      <c r="F187" s="160" t="s">
        <v>40</v>
      </c>
      <c r="G187" s="140">
        <v>12529787</v>
      </c>
      <c r="H187" s="142">
        <f t="shared" si="5"/>
        <v>12529.787</v>
      </c>
    </row>
    <row r="188" spans="1:8" ht="12.75">
      <c r="A188" s="53">
        <f t="shared" si="4"/>
        <v>177</v>
      </c>
      <c r="B188" s="159" t="s">
        <v>385</v>
      </c>
      <c r="C188" s="160" t="s">
        <v>106</v>
      </c>
      <c r="D188" s="160" t="s">
        <v>108</v>
      </c>
      <c r="E188" s="160" t="s">
        <v>581</v>
      </c>
      <c r="F188" s="160" t="s">
        <v>228</v>
      </c>
      <c r="G188" s="140">
        <v>12529787</v>
      </c>
      <c r="H188" s="142">
        <f t="shared" si="5"/>
        <v>12529.787</v>
      </c>
    </row>
    <row r="189" spans="1:8" ht="25.5">
      <c r="A189" s="53">
        <f t="shared" si="4"/>
        <v>178</v>
      </c>
      <c r="B189" s="159" t="s">
        <v>1056</v>
      </c>
      <c r="C189" s="160" t="s">
        <v>106</v>
      </c>
      <c r="D189" s="160" t="s">
        <v>108</v>
      </c>
      <c r="E189" s="160" t="s">
        <v>1057</v>
      </c>
      <c r="F189" s="160" t="s">
        <v>40</v>
      </c>
      <c r="G189" s="140">
        <v>3042207.84</v>
      </c>
      <c r="H189" s="142">
        <f t="shared" si="5"/>
        <v>3042.20784</v>
      </c>
    </row>
    <row r="190" spans="1:8" ht="25.5">
      <c r="A190" s="53">
        <f t="shared" si="4"/>
        <v>179</v>
      </c>
      <c r="B190" s="159" t="s">
        <v>335</v>
      </c>
      <c r="C190" s="160" t="s">
        <v>106</v>
      </c>
      <c r="D190" s="160" t="s">
        <v>108</v>
      </c>
      <c r="E190" s="160" t="s">
        <v>1057</v>
      </c>
      <c r="F190" s="160" t="s">
        <v>230</v>
      </c>
      <c r="G190" s="140">
        <v>3042207.84</v>
      </c>
      <c r="H190" s="142">
        <f t="shared" si="5"/>
        <v>3042.20784</v>
      </c>
    </row>
    <row r="191" spans="1:8" ht="12.75">
      <c r="A191" s="53">
        <f t="shared" si="4"/>
        <v>180</v>
      </c>
      <c r="B191" s="159" t="s">
        <v>1058</v>
      </c>
      <c r="C191" s="160" t="s">
        <v>106</v>
      </c>
      <c r="D191" s="160" t="s">
        <v>108</v>
      </c>
      <c r="E191" s="160" t="s">
        <v>1059</v>
      </c>
      <c r="F191" s="160" t="s">
        <v>40</v>
      </c>
      <c r="G191" s="140">
        <v>1000000</v>
      </c>
      <c r="H191" s="142">
        <f t="shared" si="5"/>
        <v>1000</v>
      </c>
    </row>
    <row r="192" spans="1:8" ht="12.75">
      <c r="A192" s="53">
        <f t="shared" si="4"/>
        <v>181</v>
      </c>
      <c r="B192" s="159" t="s">
        <v>345</v>
      </c>
      <c r="C192" s="160" t="s">
        <v>106</v>
      </c>
      <c r="D192" s="160" t="s">
        <v>108</v>
      </c>
      <c r="E192" s="160" t="s">
        <v>1059</v>
      </c>
      <c r="F192" s="160" t="s">
        <v>233</v>
      </c>
      <c r="G192" s="140">
        <v>1000000</v>
      </c>
      <c r="H192" s="142">
        <f t="shared" si="5"/>
        <v>1000</v>
      </c>
    </row>
    <row r="193" spans="1:8" ht="12.75">
      <c r="A193" s="53">
        <f t="shared" si="4"/>
        <v>182</v>
      </c>
      <c r="B193" s="159" t="s">
        <v>480</v>
      </c>
      <c r="C193" s="160" t="s">
        <v>106</v>
      </c>
      <c r="D193" s="160" t="s">
        <v>91</v>
      </c>
      <c r="E193" s="160" t="s">
        <v>524</v>
      </c>
      <c r="F193" s="160" t="s">
        <v>40</v>
      </c>
      <c r="G193" s="140">
        <v>1019000</v>
      </c>
      <c r="H193" s="142">
        <f t="shared" si="5"/>
        <v>1019</v>
      </c>
    </row>
    <row r="194" spans="1:8" ht="51">
      <c r="A194" s="53">
        <f t="shared" si="4"/>
        <v>183</v>
      </c>
      <c r="B194" s="159" t="s">
        <v>1009</v>
      </c>
      <c r="C194" s="160" t="s">
        <v>106</v>
      </c>
      <c r="D194" s="160" t="s">
        <v>91</v>
      </c>
      <c r="E194" s="160" t="s">
        <v>582</v>
      </c>
      <c r="F194" s="160" t="s">
        <v>40</v>
      </c>
      <c r="G194" s="140">
        <v>914000</v>
      </c>
      <c r="H194" s="142">
        <f t="shared" si="5"/>
        <v>914</v>
      </c>
    </row>
    <row r="195" spans="1:8" ht="25.5">
      <c r="A195" s="53">
        <f t="shared" si="4"/>
        <v>184</v>
      </c>
      <c r="B195" s="159" t="s">
        <v>746</v>
      </c>
      <c r="C195" s="160" t="s">
        <v>106</v>
      </c>
      <c r="D195" s="160" t="s">
        <v>91</v>
      </c>
      <c r="E195" s="160" t="s">
        <v>583</v>
      </c>
      <c r="F195" s="160" t="s">
        <v>40</v>
      </c>
      <c r="G195" s="140">
        <v>90000</v>
      </c>
      <c r="H195" s="142">
        <f t="shared" si="5"/>
        <v>90</v>
      </c>
    </row>
    <row r="196" spans="1:8" ht="38.25">
      <c r="A196" s="53">
        <f t="shared" si="4"/>
        <v>185</v>
      </c>
      <c r="B196" s="159" t="s">
        <v>367</v>
      </c>
      <c r="C196" s="160" t="s">
        <v>106</v>
      </c>
      <c r="D196" s="160" t="s">
        <v>91</v>
      </c>
      <c r="E196" s="160" t="s">
        <v>584</v>
      </c>
      <c r="F196" s="160" t="s">
        <v>40</v>
      </c>
      <c r="G196" s="140">
        <v>90000</v>
      </c>
      <c r="H196" s="142">
        <f t="shared" si="5"/>
        <v>90</v>
      </c>
    </row>
    <row r="197" spans="1:8" ht="25.5">
      <c r="A197" s="53">
        <f t="shared" si="4"/>
        <v>186</v>
      </c>
      <c r="B197" s="159" t="s">
        <v>335</v>
      </c>
      <c r="C197" s="160" t="s">
        <v>106</v>
      </c>
      <c r="D197" s="160" t="s">
        <v>91</v>
      </c>
      <c r="E197" s="160" t="s">
        <v>584</v>
      </c>
      <c r="F197" s="160" t="s">
        <v>230</v>
      </c>
      <c r="G197" s="140">
        <v>90000</v>
      </c>
      <c r="H197" s="142">
        <f t="shared" si="5"/>
        <v>90</v>
      </c>
    </row>
    <row r="198" spans="1:8" ht="25.5">
      <c r="A198" s="53">
        <f t="shared" si="4"/>
        <v>187</v>
      </c>
      <c r="B198" s="159" t="s">
        <v>368</v>
      </c>
      <c r="C198" s="160" t="s">
        <v>106</v>
      </c>
      <c r="D198" s="160" t="s">
        <v>91</v>
      </c>
      <c r="E198" s="160" t="s">
        <v>585</v>
      </c>
      <c r="F198" s="160" t="s">
        <v>40</v>
      </c>
      <c r="G198" s="140">
        <v>824000</v>
      </c>
      <c r="H198" s="142">
        <f t="shared" si="5"/>
        <v>824</v>
      </c>
    </row>
    <row r="199" spans="1:8" ht="38.25">
      <c r="A199" s="53">
        <f t="shared" si="4"/>
        <v>188</v>
      </c>
      <c r="B199" s="159" t="s">
        <v>369</v>
      </c>
      <c r="C199" s="160" t="s">
        <v>106</v>
      </c>
      <c r="D199" s="160" t="s">
        <v>91</v>
      </c>
      <c r="E199" s="160" t="s">
        <v>586</v>
      </c>
      <c r="F199" s="160" t="s">
        <v>40</v>
      </c>
      <c r="G199" s="140">
        <v>300000</v>
      </c>
      <c r="H199" s="142">
        <f t="shared" si="5"/>
        <v>300</v>
      </c>
    </row>
    <row r="200" spans="1:8" ht="38.25">
      <c r="A200" s="53">
        <f t="shared" si="4"/>
        <v>189</v>
      </c>
      <c r="B200" s="159" t="s">
        <v>817</v>
      </c>
      <c r="C200" s="160" t="s">
        <v>106</v>
      </c>
      <c r="D200" s="160" t="s">
        <v>91</v>
      </c>
      <c r="E200" s="160" t="s">
        <v>586</v>
      </c>
      <c r="F200" s="160" t="s">
        <v>226</v>
      </c>
      <c r="G200" s="140">
        <v>300000</v>
      </c>
      <c r="H200" s="142">
        <f t="shared" si="5"/>
        <v>300</v>
      </c>
    </row>
    <row r="201" spans="1:8" ht="25.5">
      <c r="A201" s="53">
        <f t="shared" si="4"/>
        <v>190</v>
      </c>
      <c r="B201" s="159" t="s">
        <v>1133</v>
      </c>
      <c r="C201" s="160" t="s">
        <v>106</v>
      </c>
      <c r="D201" s="160" t="s">
        <v>91</v>
      </c>
      <c r="E201" s="160" t="s">
        <v>587</v>
      </c>
      <c r="F201" s="160" t="s">
        <v>40</v>
      </c>
      <c r="G201" s="140">
        <v>120000</v>
      </c>
      <c r="H201" s="142">
        <f t="shared" si="5"/>
        <v>120</v>
      </c>
    </row>
    <row r="202" spans="1:8" ht="38.25">
      <c r="A202" s="53">
        <f t="shared" si="4"/>
        <v>191</v>
      </c>
      <c r="B202" s="159" t="s">
        <v>817</v>
      </c>
      <c r="C202" s="160" t="s">
        <v>106</v>
      </c>
      <c r="D202" s="160" t="s">
        <v>91</v>
      </c>
      <c r="E202" s="160" t="s">
        <v>587</v>
      </c>
      <c r="F202" s="160" t="s">
        <v>226</v>
      </c>
      <c r="G202" s="140">
        <v>120000</v>
      </c>
      <c r="H202" s="142">
        <f t="shared" si="5"/>
        <v>120</v>
      </c>
    </row>
    <row r="203" spans="1:8" ht="25.5">
      <c r="A203" s="53">
        <f t="shared" si="4"/>
        <v>192</v>
      </c>
      <c r="B203" s="159" t="s">
        <v>371</v>
      </c>
      <c r="C203" s="160" t="s">
        <v>106</v>
      </c>
      <c r="D203" s="160" t="s">
        <v>91</v>
      </c>
      <c r="E203" s="160" t="s">
        <v>588</v>
      </c>
      <c r="F203" s="160" t="s">
        <v>40</v>
      </c>
      <c r="G203" s="140">
        <v>50000</v>
      </c>
      <c r="H203" s="142">
        <f t="shared" si="5"/>
        <v>50</v>
      </c>
    </row>
    <row r="204" spans="1:8" ht="25.5">
      <c r="A204" s="53">
        <f t="shared" si="4"/>
        <v>193</v>
      </c>
      <c r="B204" s="159" t="s">
        <v>335</v>
      </c>
      <c r="C204" s="160" t="s">
        <v>106</v>
      </c>
      <c r="D204" s="160" t="s">
        <v>91</v>
      </c>
      <c r="E204" s="160" t="s">
        <v>588</v>
      </c>
      <c r="F204" s="160" t="s">
        <v>230</v>
      </c>
      <c r="G204" s="140">
        <v>50000</v>
      </c>
      <c r="H204" s="142">
        <f t="shared" si="5"/>
        <v>50</v>
      </c>
    </row>
    <row r="205" spans="1:8" ht="63.75">
      <c r="A205" s="53">
        <f aca="true" t="shared" si="6" ref="A205:A268">1+A204</f>
        <v>194</v>
      </c>
      <c r="B205" s="159" t="s">
        <v>448</v>
      </c>
      <c r="C205" s="160" t="s">
        <v>106</v>
      </c>
      <c r="D205" s="160" t="s">
        <v>91</v>
      </c>
      <c r="E205" s="160" t="s">
        <v>589</v>
      </c>
      <c r="F205" s="160" t="s">
        <v>40</v>
      </c>
      <c r="G205" s="140">
        <v>14000</v>
      </c>
      <c r="H205" s="142">
        <f aca="true" t="shared" si="7" ref="H205:H268">G205/1000</f>
        <v>14</v>
      </c>
    </row>
    <row r="206" spans="1:8" ht="25.5">
      <c r="A206" s="53">
        <f t="shared" si="6"/>
        <v>195</v>
      </c>
      <c r="B206" s="159" t="s">
        <v>335</v>
      </c>
      <c r="C206" s="160" t="s">
        <v>106</v>
      </c>
      <c r="D206" s="160" t="s">
        <v>91</v>
      </c>
      <c r="E206" s="160" t="s">
        <v>589</v>
      </c>
      <c r="F206" s="160" t="s">
        <v>230</v>
      </c>
      <c r="G206" s="140">
        <v>14000</v>
      </c>
      <c r="H206" s="142">
        <f t="shared" si="7"/>
        <v>14</v>
      </c>
    </row>
    <row r="207" spans="1:8" ht="51">
      <c r="A207" s="53">
        <f t="shared" si="6"/>
        <v>196</v>
      </c>
      <c r="B207" s="159" t="s">
        <v>590</v>
      </c>
      <c r="C207" s="160" t="s">
        <v>106</v>
      </c>
      <c r="D207" s="160" t="s">
        <v>91</v>
      </c>
      <c r="E207" s="160" t="s">
        <v>591</v>
      </c>
      <c r="F207" s="160" t="s">
        <v>40</v>
      </c>
      <c r="G207" s="140">
        <v>300000</v>
      </c>
      <c r="H207" s="142">
        <f t="shared" si="7"/>
        <v>300</v>
      </c>
    </row>
    <row r="208" spans="1:8" ht="38.25">
      <c r="A208" s="53">
        <f t="shared" si="6"/>
        <v>197</v>
      </c>
      <c r="B208" s="159" t="s">
        <v>817</v>
      </c>
      <c r="C208" s="160" t="s">
        <v>106</v>
      </c>
      <c r="D208" s="160" t="s">
        <v>91</v>
      </c>
      <c r="E208" s="160" t="s">
        <v>591</v>
      </c>
      <c r="F208" s="160" t="s">
        <v>226</v>
      </c>
      <c r="G208" s="140">
        <v>300000</v>
      </c>
      <c r="H208" s="142">
        <f t="shared" si="7"/>
        <v>300</v>
      </c>
    </row>
    <row r="209" spans="1:8" ht="25.5">
      <c r="A209" s="53">
        <f t="shared" si="6"/>
        <v>198</v>
      </c>
      <c r="B209" s="159" t="s">
        <v>370</v>
      </c>
      <c r="C209" s="160" t="s">
        <v>106</v>
      </c>
      <c r="D209" s="160" t="s">
        <v>91</v>
      </c>
      <c r="E209" s="160" t="s">
        <v>592</v>
      </c>
      <c r="F209" s="160" t="s">
        <v>40</v>
      </c>
      <c r="G209" s="140">
        <v>40000</v>
      </c>
      <c r="H209" s="142">
        <f t="shared" si="7"/>
        <v>40</v>
      </c>
    </row>
    <row r="210" spans="1:8" ht="25.5">
      <c r="A210" s="53">
        <f t="shared" si="6"/>
        <v>199</v>
      </c>
      <c r="B210" s="159" t="s">
        <v>335</v>
      </c>
      <c r="C210" s="160" t="s">
        <v>106</v>
      </c>
      <c r="D210" s="160" t="s">
        <v>91</v>
      </c>
      <c r="E210" s="160" t="s">
        <v>592</v>
      </c>
      <c r="F210" s="160" t="s">
        <v>230</v>
      </c>
      <c r="G210" s="140">
        <v>40000</v>
      </c>
      <c r="H210" s="142">
        <f t="shared" si="7"/>
        <v>40</v>
      </c>
    </row>
    <row r="211" spans="1:8" ht="38.25">
      <c r="A211" s="53">
        <f t="shared" si="6"/>
        <v>200</v>
      </c>
      <c r="B211" s="159" t="s">
        <v>1005</v>
      </c>
      <c r="C211" s="160" t="s">
        <v>106</v>
      </c>
      <c r="D211" s="160" t="s">
        <v>91</v>
      </c>
      <c r="E211" s="160" t="s">
        <v>568</v>
      </c>
      <c r="F211" s="160" t="s">
        <v>40</v>
      </c>
      <c r="G211" s="140">
        <v>105000</v>
      </c>
      <c r="H211" s="142">
        <f t="shared" si="7"/>
        <v>105</v>
      </c>
    </row>
    <row r="212" spans="1:8" ht="51">
      <c r="A212" s="53">
        <f t="shared" si="6"/>
        <v>201</v>
      </c>
      <c r="B212" s="159" t="s">
        <v>1010</v>
      </c>
      <c r="C212" s="160" t="s">
        <v>106</v>
      </c>
      <c r="D212" s="160" t="s">
        <v>91</v>
      </c>
      <c r="E212" s="160" t="s">
        <v>593</v>
      </c>
      <c r="F212" s="160" t="s">
        <v>40</v>
      </c>
      <c r="G212" s="140">
        <v>105000</v>
      </c>
      <c r="H212" s="142">
        <f t="shared" si="7"/>
        <v>105</v>
      </c>
    </row>
    <row r="213" spans="1:8" ht="25.5">
      <c r="A213" s="53">
        <f t="shared" si="6"/>
        <v>202</v>
      </c>
      <c r="B213" s="159" t="s">
        <v>372</v>
      </c>
      <c r="C213" s="160" t="s">
        <v>106</v>
      </c>
      <c r="D213" s="160" t="s">
        <v>91</v>
      </c>
      <c r="E213" s="160" t="s">
        <v>594</v>
      </c>
      <c r="F213" s="160" t="s">
        <v>40</v>
      </c>
      <c r="G213" s="140">
        <v>5000</v>
      </c>
      <c r="H213" s="142">
        <f t="shared" si="7"/>
        <v>5</v>
      </c>
    </row>
    <row r="214" spans="1:8" ht="25.5">
      <c r="A214" s="53">
        <f t="shared" si="6"/>
        <v>203</v>
      </c>
      <c r="B214" s="159" t="s">
        <v>335</v>
      </c>
      <c r="C214" s="160" t="s">
        <v>106</v>
      </c>
      <c r="D214" s="160" t="s">
        <v>91</v>
      </c>
      <c r="E214" s="160" t="s">
        <v>594</v>
      </c>
      <c r="F214" s="160" t="s">
        <v>230</v>
      </c>
      <c r="G214" s="140">
        <v>5000</v>
      </c>
      <c r="H214" s="142">
        <f t="shared" si="7"/>
        <v>5</v>
      </c>
    </row>
    <row r="215" spans="1:8" ht="12.75">
      <c r="A215" s="53">
        <f t="shared" si="6"/>
        <v>204</v>
      </c>
      <c r="B215" s="159" t="s">
        <v>373</v>
      </c>
      <c r="C215" s="160" t="s">
        <v>106</v>
      </c>
      <c r="D215" s="160" t="s">
        <v>91</v>
      </c>
      <c r="E215" s="160" t="s">
        <v>595</v>
      </c>
      <c r="F215" s="160" t="s">
        <v>40</v>
      </c>
      <c r="G215" s="140">
        <v>50000</v>
      </c>
      <c r="H215" s="142">
        <f t="shared" si="7"/>
        <v>50</v>
      </c>
    </row>
    <row r="216" spans="1:8" ht="25.5">
      <c r="A216" s="53">
        <f t="shared" si="6"/>
        <v>205</v>
      </c>
      <c r="B216" s="159" t="s">
        <v>335</v>
      </c>
      <c r="C216" s="160" t="s">
        <v>106</v>
      </c>
      <c r="D216" s="160" t="s">
        <v>91</v>
      </c>
      <c r="E216" s="160" t="s">
        <v>595</v>
      </c>
      <c r="F216" s="160" t="s">
        <v>230</v>
      </c>
      <c r="G216" s="140">
        <v>50000</v>
      </c>
      <c r="H216" s="142">
        <f t="shared" si="7"/>
        <v>50</v>
      </c>
    </row>
    <row r="217" spans="1:8" ht="25.5">
      <c r="A217" s="53">
        <f t="shared" si="6"/>
        <v>206</v>
      </c>
      <c r="B217" s="159" t="s">
        <v>1011</v>
      </c>
      <c r="C217" s="160" t="s">
        <v>106</v>
      </c>
      <c r="D217" s="160" t="s">
        <v>91</v>
      </c>
      <c r="E217" s="160" t="s">
        <v>727</v>
      </c>
      <c r="F217" s="160" t="s">
        <v>40</v>
      </c>
      <c r="G217" s="140">
        <v>50000</v>
      </c>
      <c r="H217" s="142">
        <f t="shared" si="7"/>
        <v>50</v>
      </c>
    </row>
    <row r="218" spans="1:8" ht="25.5">
      <c r="A218" s="53">
        <f t="shared" si="6"/>
        <v>207</v>
      </c>
      <c r="B218" s="159" t="s">
        <v>335</v>
      </c>
      <c r="C218" s="160" t="s">
        <v>106</v>
      </c>
      <c r="D218" s="160" t="s">
        <v>91</v>
      </c>
      <c r="E218" s="160" t="s">
        <v>727</v>
      </c>
      <c r="F218" s="160" t="s">
        <v>230</v>
      </c>
      <c r="G218" s="140">
        <v>50000</v>
      </c>
      <c r="H218" s="142">
        <f t="shared" si="7"/>
        <v>50</v>
      </c>
    </row>
    <row r="219" spans="1:8" ht="12.75">
      <c r="A219" s="53">
        <f t="shared" si="6"/>
        <v>208</v>
      </c>
      <c r="B219" s="159" t="s">
        <v>481</v>
      </c>
      <c r="C219" s="160" t="s">
        <v>106</v>
      </c>
      <c r="D219" s="160" t="s">
        <v>92</v>
      </c>
      <c r="E219" s="160" t="s">
        <v>524</v>
      </c>
      <c r="F219" s="160" t="s">
        <v>40</v>
      </c>
      <c r="G219" s="140">
        <v>19003258.5</v>
      </c>
      <c r="H219" s="142">
        <f t="shared" si="7"/>
        <v>19003.2585</v>
      </c>
    </row>
    <row r="220" spans="1:8" ht="12.75">
      <c r="A220" s="53">
        <f t="shared" si="6"/>
        <v>209</v>
      </c>
      <c r="B220" s="159" t="s">
        <v>1060</v>
      </c>
      <c r="C220" s="160" t="s">
        <v>106</v>
      </c>
      <c r="D220" s="160" t="s">
        <v>438</v>
      </c>
      <c r="E220" s="160" t="s">
        <v>524</v>
      </c>
      <c r="F220" s="160" t="s">
        <v>40</v>
      </c>
      <c r="G220" s="140">
        <v>10000000</v>
      </c>
      <c r="H220" s="142">
        <f t="shared" si="7"/>
        <v>10000</v>
      </c>
    </row>
    <row r="221" spans="1:8" ht="38.25">
      <c r="A221" s="53">
        <f t="shared" si="6"/>
        <v>210</v>
      </c>
      <c r="B221" s="159" t="s">
        <v>1005</v>
      </c>
      <c r="C221" s="160" t="s">
        <v>106</v>
      </c>
      <c r="D221" s="160" t="s">
        <v>438</v>
      </c>
      <c r="E221" s="160" t="s">
        <v>568</v>
      </c>
      <c r="F221" s="160" t="s">
        <v>40</v>
      </c>
      <c r="G221" s="140">
        <v>10000000</v>
      </c>
      <c r="H221" s="142">
        <f t="shared" si="7"/>
        <v>10000</v>
      </c>
    </row>
    <row r="222" spans="1:8" ht="25.5">
      <c r="A222" s="53">
        <f t="shared" si="6"/>
        <v>211</v>
      </c>
      <c r="B222" s="159" t="s">
        <v>1061</v>
      </c>
      <c r="C222" s="160" t="s">
        <v>106</v>
      </c>
      <c r="D222" s="160" t="s">
        <v>438</v>
      </c>
      <c r="E222" s="160" t="s">
        <v>596</v>
      </c>
      <c r="F222" s="160" t="s">
        <v>40</v>
      </c>
      <c r="G222" s="140">
        <v>10000000</v>
      </c>
      <c r="H222" s="142">
        <f t="shared" si="7"/>
        <v>10000</v>
      </c>
    </row>
    <row r="223" spans="1:8" ht="25.5">
      <c r="A223" s="53">
        <f t="shared" si="6"/>
        <v>212</v>
      </c>
      <c r="B223" s="159" t="s">
        <v>1062</v>
      </c>
      <c r="C223" s="160" t="s">
        <v>106</v>
      </c>
      <c r="D223" s="160" t="s">
        <v>438</v>
      </c>
      <c r="E223" s="160" t="s">
        <v>885</v>
      </c>
      <c r="F223" s="160" t="s">
        <v>40</v>
      </c>
      <c r="G223" s="140">
        <v>10000000</v>
      </c>
      <c r="H223" s="142">
        <f t="shared" si="7"/>
        <v>10000</v>
      </c>
    </row>
    <row r="224" spans="1:8" ht="12.75">
      <c r="A224" s="53">
        <f t="shared" si="6"/>
        <v>213</v>
      </c>
      <c r="B224" s="159" t="s">
        <v>345</v>
      </c>
      <c r="C224" s="160" t="s">
        <v>106</v>
      </c>
      <c r="D224" s="160" t="s">
        <v>438</v>
      </c>
      <c r="E224" s="160" t="s">
        <v>885</v>
      </c>
      <c r="F224" s="160" t="s">
        <v>233</v>
      </c>
      <c r="G224" s="140">
        <v>10000000</v>
      </c>
      <c r="H224" s="142">
        <f t="shared" si="7"/>
        <v>10000</v>
      </c>
    </row>
    <row r="225" spans="1:8" ht="12.75">
      <c r="A225" s="53">
        <f t="shared" si="6"/>
        <v>214</v>
      </c>
      <c r="B225" s="159" t="s">
        <v>1012</v>
      </c>
      <c r="C225" s="160" t="s">
        <v>106</v>
      </c>
      <c r="D225" s="160" t="s">
        <v>1013</v>
      </c>
      <c r="E225" s="160" t="s">
        <v>524</v>
      </c>
      <c r="F225" s="160" t="s">
        <v>40</v>
      </c>
      <c r="G225" s="140">
        <v>8976258.5</v>
      </c>
      <c r="H225" s="142">
        <f t="shared" si="7"/>
        <v>8976.2585</v>
      </c>
    </row>
    <row r="226" spans="1:8" ht="38.25">
      <c r="A226" s="53">
        <f t="shared" si="6"/>
        <v>215</v>
      </c>
      <c r="B226" s="159" t="s">
        <v>1005</v>
      </c>
      <c r="C226" s="160" t="s">
        <v>106</v>
      </c>
      <c r="D226" s="160" t="s">
        <v>1013</v>
      </c>
      <c r="E226" s="160" t="s">
        <v>568</v>
      </c>
      <c r="F226" s="160" t="s">
        <v>40</v>
      </c>
      <c r="G226" s="140">
        <v>8976258.5</v>
      </c>
      <c r="H226" s="142">
        <f t="shared" si="7"/>
        <v>8976.2585</v>
      </c>
    </row>
    <row r="227" spans="1:8" ht="25.5">
      <c r="A227" s="53">
        <f t="shared" si="6"/>
        <v>216</v>
      </c>
      <c r="B227" s="159" t="s">
        <v>1014</v>
      </c>
      <c r="C227" s="160" t="s">
        <v>106</v>
      </c>
      <c r="D227" s="160" t="s">
        <v>1013</v>
      </c>
      <c r="E227" s="160" t="s">
        <v>1015</v>
      </c>
      <c r="F227" s="160" t="s">
        <v>40</v>
      </c>
      <c r="G227" s="140">
        <v>8976258.5</v>
      </c>
      <c r="H227" s="142">
        <f t="shared" si="7"/>
        <v>8976.2585</v>
      </c>
    </row>
    <row r="228" spans="1:8" ht="63.75">
      <c r="A228" s="53">
        <f t="shared" si="6"/>
        <v>217</v>
      </c>
      <c r="B228" s="159" t="s">
        <v>1016</v>
      </c>
      <c r="C228" s="160" t="s">
        <v>106</v>
      </c>
      <c r="D228" s="160" t="s">
        <v>1013</v>
      </c>
      <c r="E228" s="160" t="s">
        <v>1017</v>
      </c>
      <c r="F228" s="160" t="s">
        <v>40</v>
      </c>
      <c r="G228" s="140">
        <v>1000</v>
      </c>
      <c r="H228" s="142">
        <f t="shared" si="7"/>
        <v>1</v>
      </c>
    </row>
    <row r="229" spans="1:8" ht="12.75">
      <c r="A229" s="53">
        <f t="shared" si="6"/>
        <v>218</v>
      </c>
      <c r="B229" s="159" t="s">
        <v>345</v>
      </c>
      <c r="C229" s="160" t="s">
        <v>106</v>
      </c>
      <c r="D229" s="160" t="s">
        <v>1013</v>
      </c>
      <c r="E229" s="160" t="s">
        <v>1017</v>
      </c>
      <c r="F229" s="160" t="s">
        <v>233</v>
      </c>
      <c r="G229" s="140">
        <v>1000</v>
      </c>
      <c r="H229" s="142">
        <f t="shared" si="7"/>
        <v>1</v>
      </c>
    </row>
    <row r="230" spans="1:8" ht="51">
      <c r="A230" s="53">
        <f t="shared" si="6"/>
        <v>219</v>
      </c>
      <c r="B230" s="159" t="s">
        <v>1134</v>
      </c>
      <c r="C230" s="160" t="s">
        <v>106</v>
      </c>
      <c r="D230" s="160" t="s">
        <v>1013</v>
      </c>
      <c r="E230" s="160" t="s">
        <v>1124</v>
      </c>
      <c r="F230" s="160" t="s">
        <v>40</v>
      </c>
      <c r="G230" s="140">
        <v>415558.5</v>
      </c>
      <c r="H230" s="142">
        <f t="shared" si="7"/>
        <v>415.5585</v>
      </c>
    </row>
    <row r="231" spans="1:8" ht="12.75">
      <c r="A231" s="53">
        <f t="shared" si="6"/>
        <v>220</v>
      </c>
      <c r="B231" s="159" t="s">
        <v>385</v>
      </c>
      <c r="C231" s="160" t="s">
        <v>106</v>
      </c>
      <c r="D231" s="160" t="s">
        <v>1013</v>
      </c>
      <c r="E231" s="160" t="s">
        <v>1124</v>
      </c>
      <c r="F231" s="160" t="s">
        <v>228</v>
      </c>
      <c r="G231" s="140">
        <v>415558.5</v>
      </c>
      <c r="H231" s="142">
        <f t="shared" si="7"/>
        <v>415.5585</v>
      </c>
    </row>
    <row r="232" spans="1:8" ht="63.75">
      <c r="A232" s="53">
        <f t="shared" si="6"/>
        <v>221</v>
      </c>
      <c r="B232" s="159" t="s">
        <v>902</v>
      </c>
      <c r="C232" s="160" t="s">
        <v>106</v>
      </c>
      <c r="D232" s="160" t="s">
        <v>1013</v>
      </c>
      <c r="E232" s="160" t="s">
        <v>1018</v>
      </c>
      <c r="F232" s="160" t="s">
        <v>40</v>
      </c>
      <c r="G232" s="140">
        <v>4000000</v>
      </c>
      <c r="H232" s="142">
        <f t="shared" si="7"/>
        <v>4000</v>
      </c>
    </row>
    <row r="233" spans="1:8" ht="12.75">
      <c r="A233" s="53">
        <f t="shared" si="6"/>
        <v>222</v>
      </c>
      <c r="B233" s="159" t="s">
        <v>385</v>
      </c>
      <c r="C233" s="160" t="s">
        <v>106</v>
      </c>
      <c r="D233" s="160" t="s">
        <v>1013</v>
      </c>
      <c r="E233" s="160" t="s">
        <v>1018</v>
      </c>
      <c r="F233" s="160" t="s">
        <v>228</v>
      </c>
      <c r="G233" s="140">
        <v>4000000</v>
      </c>
      <c r="H233" s="142">
        <f t="shared" si="7"/>
        <v>4000</v>
      </c>
    </row>
    <row r="234" spans="1:8" ht="25.5">
      <c r="A234" s="53">
        <f t="shared" si="6"/>
        <v>223</v>
      </c>
      <c r="B234" s="159" t="s">
        <v>903</v>
      </c>
      <c r="C234" s="160" t="s">
        <v>106</v>
      </c>
      <c r="D234" s="160" t="s">
        <v>1013</v>
      </c>
      <c r="E234" s="160" t="s">
        <v>1019</v>
      </c>
      <c r="F234" s="160" t="s">
        <v>40</v>
      </c>
      <c r="G234" s="140">
        <v>4559700</v>
      </c>
      <c r="H234" s="142">
        <f t="shared" si="7"/>
        <v>4559.7</v>
      </c>
    </row>
    <row r="235" spans="1:8" ht="25.5">
      <c r="A235" s="53">
        <f t="shared" si="6"/>
        <v>224</v>
      </c>
      <c r="B235" s="159" t="s">
        <v>335</v>
      </c>
      <c r="C235" s="160" t="s">
        <v>106</v>
      </c>
      <c r="D235" s="160" t="s">
        <v>1013</v>
      </c>
      <c r="E235" s="160" t="s">
        <v>1019</v>
      </c>
      <c r="F235" s="160" t="s">
        <v>230</v>
      </c>
      <c r="G235" s="140">
        <v>4559700</v>
      </c>
      <c r="H235" s="142">
        <f t="shared" si="7"/>
        <v>4559.7</v>
      </c>
    </row>
    <row r="236" spans="1:8" ht="12.75">
      <c r="A236" s="53">
        <f t="shared" si="6"/>
        <v>225</v>
      </c>
      <c r="B236" s="159" t="s">
        <v>482</v>
      </c>
      <c r="C236" s="160" t="s">
        <v>106</v>
      </c>
      <c r="D236" s="160" t="s">
        <v>197</v>
      </c>
      <c r="E236" s="160" t="s">
        <v>524</v>
      </c>
      <c r="F236" s="160" t="s">
        <v>40</v>
      </c>
      <c r="G236" s="140">
        <v>27000</v>
      </c>
      <c r="H236" s="142">
        <f t="shared" si="7"/>
        <v>27</v>
      </c>
    </row>
    <row r="237" spans="1:8" ht="38.25">
      <c r="A237" s="53">
        <f t="shared" si="6"/>
        <v>226</v>
      </c>
      <c r="B237" s="159" t="s">
        <v>1005</v>
      </c>
      <c r="C237" s="160" t="s">
        <v>106</v>
      </c>
      <c r="D237" s="160" t="s">
        <v>197</v>
      </c>
      <c r="E237" s="160" t="s">
        <v>568</v>
      </c>
      <c r="F237" s="160" t="s">
        <v>40</v>
      </c>
      <c r="G237" s="140">
        <v>27000</v>
      </c>
      <c r="H237" s="142">
        <f t="shared" si="7"/>
        <v>27</v>
      </c>
    </row>
    <row r="238" spans="1:8" ht="38.25">
      <c r="A238" s="53">
        <f t="shared" si="6"/>
        <v>227</v>
      </c>
      <c r="B238" s="159" t="s">
        <v>1020</v>
      </c>
      <c r="C238" s="160" t="s">
        <v>106</v>
      </c>
      <c r="D238" s="160" t="s">
        <v>197</v>
      </c>
      <c r="E238" s="160" t="s">
        <v>597</v>
      </c>
      <c r="F238" s="160" t="s">
        <v>40</v>
      </c>
      <c r="G238" s="140">
        <v>27000</v>
      </c>
      <c r="H238" s="142">
        <f t="shared" si="7"/>
        <v>27</v>
      </c>
    </row>
    <row r="239" spans="1:8" ht="76.5">
      <c r="A239" s="53">
        <f t="shared" si="6"/>
        <v>228</v>
      </c>
      <c r="B239" s="159" t="s">
        <v>923</v>
      </c>
      <c r="C239" s="160" t="s">
        <v>106</v>
      </c>
      <c r="D239" s="160" t="s">
        <v>197</v>
      </c>
      <c r="E239" s="160" t="s">
        <v>598</v>
      </c>
      <c r="F239" s="160" t="s">
        <v>40</v>
      </c>
      <c r="G239" s="140">
        <v>27000</v>
      </c>
      <c r="H239" s="142">
        <f t="shared" si="7"/>
        <v>27</v>
      </c>
    </row>
    <row r="240" spans="1:8" ht="38.25">
      <c r="A240" s="53">
        <f t="shared" si="6"/>
        <v>229</v>
      </c>
      <c r="B240" s="159" t="s">
        <v>817</v>
      </c>
      <c r="C240" s="160" t="s">
        <v>106</v>
      </c>
      <c r="D240" s="160" t="s">
        <v>197</v>
      </c>
      <c r="E240" s="160" t="s">
        <v>598</v>
      </c>
      <c r="F240" s="160" t="s">
        <v>226</v>
      </c>
      <c r="G240" s="140">
        <v>27000</v>
      </c>
      <c r="H240" s="142">
        <f t="shared" si="7"/>
        <v>27</v>
      </c>
    </row>
    <row r="241" spans="1:8" ht="12.75">
      <c r="A241" s="53">
        <f t="shared" si="6"/>
        <v>230</v>
      </c>
      <c r="B241" s="159" t="s">
        <v>800</v>
      </c>
      <c r="C241" s="160" t="s">
        <v>106</v>
      </c>
      <c r="D241" s="160" t="s">
        <v>801</v>
      </c>
      <c r="E241" s="160" t="s">
        <v>524</v>
      </c>
      <c r="F241" s="160" t="s">
        <v>40</v>
      </c>
      <c r="G241" s="140">
        <v>1733350</v>
      </c>
      <c r="H241" s="142">
        <f t="shared" si="7"/>
        <v>1733.35</v>
      </c>
    </row>
    <row r="242" spans="1:8" ht="12.75">
      <c r="A242" s="53">
        <f t="shared" si="6"/>
        <v>231</v>
      </c>
      <c r="B242" s="159" t="s">
        <v>802</v>
      </c>
      <c r="C242" s="160" t="s">
        <v>106</v>
      </c>
      <c r="D242" s="160" t="s">
        <v>803</v>
      </c>
      <c r="E242" s="160" t="s">
        <v>524</v>
      </c>
      <c r="F242" s="160" t="s">
        <v>40</v>
      </c>
      <c r="G242" s="140">
        <v>1733350</v>
      </c>
      <c r="H242" s="142">
        <f t="shared" si="7"/>
        <v>1733.35</v>
      </c>
    </row>
    <row r="243" spans="1:8" ht="38.25">
      <c r="A243" s="53">
        <f t="shared" si="6"/>
        <v>232</v>
      </c>
      <c r="B243" s="159" t="s">
        <v>1005</v>
      </c>
      <c r="C243" s="160" t="s">
        <v>106</v>
      </c>
      <c r="D243" s="160" t="s">
        <v>803</v>
      </c>
      <c r="E243" s="160" t="s">
        <v>568</v>
      </c>
      <c r="F243" s="160" t="s">
        <v>40</v>
      </c>
      <c r="G243" s="140">
        <v>1733350</v>
      </c>
      <c r="H243" s="142">
        <f t="shared" si="7"/>
        <v>1733.35</v>
      </c>
    </row>
    <row r="244" spans="1:8" ht="12.75">
      <c r="A244" s="53">
        <f t="shared" si="6"/>
        <v>233</v>
      </c>
      <c r="B244" s="159" t="s">
        <v>904</v>
      </c>
      <c r="C244" s="160" t="s">
        <v>106</v>
      </c>
      <c r="D244" s="160" t="s">
        <v>803</v>
      </c>
      <c r="E244" s="160" t="s">
        <v>804</v>
      </c>
      <c r="F244" s="160" t="s">
        <v>40</v>
      </c>
      <c r="G244" s="140">
        <v>1733350</v>
      </c>
      <c r="H244" s="142">
        <f t="shared" si="7"/>
        <v>1733.35</v>
      </c>
    </row>
    <row r="245" spans="1:8" ht="25.5">
      <c r="A245" s="53">
        <f t="shared" si="6"/>
        <v>234</v>
      </c>
      <c r="B245" s="159" t="s">
        <v>818</v>
      </c>
      <c r="C245" s="160" t="s">
        <v>106</v>
      </c>
      <c r="D245" s="160" t="s">
        <v>803</v>
      </c>
      <c r="E245" s="160" t="s">
        <v>819</v>
      </c>
      <c r="F245" s="160" t="s">
        <v>40</v>
      </c>
      <c r="G245" s="140">
        <v>150000</v>
      </c>
      <c r="H245" s="142">
        <f t="shared" si="7"/>
        <v>150</v>
      </c>
    </row>
    <row r="246" spans="1:8" ht="25.5">
      <c r="A246" s="53">
        <f t="shared" si="6"/>
        <v>235</v>
      </c>
      <c r="B246" s="159" t="s">
        <v>335</v>
      </c>
      <c r="C246" s="160" t="s">
        <v>106</v>
      </c>
      <c r="D246" s="160" t="s">
        <v>803</v>
      </c>
      <c r="E246" s="160" t="s">
        <v>819</v>
      </c>
      <c r="F246" s="160" t="s">
        <v>230</v>
      </c>
      <c r="G246" s="140">
        <v>150000</v>
      </c>
      <c r="H246" s="142">
        <f t="shared" si="7"/>
        <v>150</v>
      </c>
    </row>
    <row r="247" spans="1:8" ht="25.5">
      <c r="A247" s="53">
        <f t="shared" si="6"/>
        <v>236</v>
      </c>
      <c r="B247" s="159" t="s">
        <v>820</v>
      </c>
      <c r="C247" s="160" t="s">
        <v>106</v>
      </c>
      <c r="D247" s="160" t="s">
        <v>803</v>
      </c>
      <c r="E247" s="160" t="s">
        <v>821</v>
      </c>
      <c r="F247" s="160" t="s">
        <v>40</v>
      </c>
      <c r="G247" s="140">
        <v>1583350</v>
      </c>
      <c r="H247" s="142">
        <f t="shared" si="7"/>
        <v>1583.35</v>
      </c>
    </row>
    <row r="248" spans="1:8" ht="25.5">
      <c r="A248" s="53">
        <f t="shared" si="6"/>
        <v>237</v>
      </c>
      <c r="B248" s="159" t="s">
        <v>335</v>
      </c>
      <c r="C248" s="160" t="s">
        <v>106</v>
      </c>
      <c r="D248" s="160" t="s">
        <v>803</v>
      </c>
      <c r="E248" s="160" t="s">
        <v>821</v>
      </c>
      <c r="F248" s="160" t="s">
        <v>230</v>
      </c>
      <c r="G248" s="140">
        <v>1583350</v>
      </c>
      <c r="H248" s="142">
        <f t="shared" si="7"/>
        <v>1583.35</v>
      </c>
    </row>
    <row r="249" spans="1:8" ht="12.75">
      <c r="A249" s="53">
        <f t="shared" si="6"/>
        <v>238</v>
      </c>
      <c r="B249" s="159" t="s">
        <v>485</v>
      </c>
      <c r="C249" s="160" t="s">
        <v>106</v>
      </c>
      <c r="D249" s="160" t="s">
        <v>100</v>
      </c>
      <c r="E249" s="160" t="s">
        <v>524</v>
      </c>
      <c r="F249" s="160" t="s">
        <v>40</v>
      </c>
      <c r="G249" s="140">
        <v>106564688</v>
      </c>
      <c r="H249" s="142">
        <f t="shared" si="7"/>
        <v>106564.688</v>
      </c>
    </row>
    <row r="250" spans="1:8" ht="12.75">
      <c r="A250" s="53">
        <f t="shared" si="6"/>
        <v>239</v>
      </c>
      <c r="B250" s="159" t="s">
        <v>486</v>
      </c>
      <c r="C250" s="160" t="s">
        <v>106</v>
      </c>
      <c r="D250" s="160" t="s">
        <v>101</v>
      </c>
      <c r="E250" s="160" t="s">
        <v>524</v>
      </c>
      <c r="F250" s="160" t="s">
        <v>40</v>
      </c>
      <c r="G250" s="140">
        <v>5292468</v>
      </c>
      <c r="H250" s="142">
        <f t="shared" si="7"/>
        <v>5292.468</v>
      </c>
    </row>
    <row r="251" spans="1:8" ht="12.75">
      <c r="A251" s="53">
        <f t="shared" si="6"/>
        <v>240</v>
      </c>
      <c r="B251" s="159" t="s">
        <v>238</v>
      </c>
      <c r="C251" s="160" t="s">
        <v>106</v>
      </c>
      <c r="D251" s="160" t="s">
        <v>101</v>
      </c>
      <c r="E251" s="160" t="s">
        <v>525</v>
      </c>
      <c r="F251" s="160" t="s">
        <v>40</v>
      </c>
      <c r="G251" s="140">
        <v>5292468</v>
      </c>
      <c r="H251" s="142">
        <f t="shared" si="7"/>
        <v>5292.468</v>
      </c>
    </row>
    <row r="252" spans="1:8" ht="12.75">
      <c r="A252" s="53">
        <f t="shared" si="6"/>
        <v>241</v>
      </c>
      <c r="B252" s="159" t="s">
        <v>374</v>
      </c>
      <c r="C252" s="160" t="s">
        <v>106</v>
      </c>
      <c r="D252" s="160" t="s">
        <v>101</v>
      </c>
      <c r="E252" s="160" t="s">
        <v>599</v>
      </c>
      <c r="F252" s="160" t="s">
        <v>40</v>
      </c>
      <c r="G252" s="140">
        <v>5292468</v>
      </c>
      <c r="H252" s="142">
        <f t="shared" si="7"/>
        <v>5292.468</v>
      </c>
    </row>
    <row r="253" spans="1:8" ht="25.5">
      <c r="A253" s="53">
        <f t="shared" si="6"/>
        <v>242</v>
      </c>
      <c r="B253" s="159" t="s">
        <v>375</v>
      </c>
      <c r="C253" s="160" t="s">
        <v>106</v>
      </c>
      <c r="D253" s="160" t="s">
        <v>101</v>
      </c>
      <c r="E253" s="160" t="s">
        <v>599</v>
      </c>
      <c r="F253" s="160" t="s">
        <v>234</v>
      </c>
      <c r="G253" s="140">
        <v>5292468</v>
      </c>
      <c r="H253" s="142">
        <f t="shared" si="7"/>
        <v>5292.468</v>
      </c>
    </row>
    <row r="254" spans="1:8" ht="12.75">
      <c r="A254" s="53">
        <f t="shared" si="6"/>
        <v>243</v>
      </c>
      <c r="B254" s="159" t="s">
        <v>487</v>
      </c>
      <c r="C254" s="160" t="s">
        <v>106</v>
      </c>
      <c r="D254" s="160" t="s">
        <v>102</v>
      </c>
      <c r="E254" s="160" t="s">
        <v>524</v>
      </c>
      <c r="F254" s="160" t="s">
        <v>40</v>
      </c>
      <c r="G254" s="140">
        <v>94382099</v>
      </c>
      <c r="H254" s="142">
        <f t="shared" si="7"/>
        <v>94382.099</v>
      </c>
    </row>
    <row r="255" spans="1:8" ht="38.25">
      <c r="A255" s="53">
        <f t="shared" si="6"/>
        <v>244</v>
      </c>
      <c r="B255" s="159" t="s">
        <v>1005</v>
      </c>
      <c r="C255" s="160" t="s">
        <v>106</v>
      </c>
      <c r="D255" s="160" t="s">
        <v>102</v>
      </c>
      <c r="E255" s="160" t="s">
        <v>568</v>
      </c>
      <c r="F255" s="160" t="s">
        <v>40</v>
      </c>
      <c r="G255" s="140">
        <v>2709300</v>
      </c>
      <c r="H255" s="142">
        <f t="shared" si="7"/>
        <v>2709.3</v>
      </c>
    </row>
    <row r="256" spans="1:8" ht="38.25">
      <c r="A256" s="53">
        <f t="shared" si="6"/>
        <v>245</v>
      </c>
      <c r="B256" s="159" t="s">
        <v>1020</v>
      </c>
      <c r="C256" s="160" t="s">
        <v>106</v>
      </c>
      <c r="D256" s="160" t="s">
        <v>102</v>
      </c>
      <c r="E256" s="160" t="s">
        <v>597</v>
      </c>
      <c r="F256" s="160" t="s">
        <v>40</v>
      </c>
      <c r="G256" s="140">
        <v>2709300</v>
      </c>
      <c r="H256" s="142">
        <f t="shared" si="7"/>
        <v>2709.3</v>
      </c>
    </row>
    <row r="257" spans="1:8" ht="25.5">
      <c r="A257" s="53">
        <f t="shared" si="6"/>
        <v>246</v>
      </c>
      <c r="B257" s="159" t="s">
        <v>905</v>
      </c>
      <c r="C257" s="160" t="s">
        <v>106</v>
      </c>
      <c r="D257" s="160" t="s">
        <v>102</v>
      </c>
      <c r="E257" s="160" t="s">
        <v>1021</v>
      </c>
      <c r="F257" s="160" t="s">
        <v>40</v>
      </c>
      <c r="G257" s="140">
        <v>1633000</v>
      </c>
      <c r="H257" s="142">
        <f t="shared" si="7"/>
        <v>1633</v>
      </c>
    </row>
    <row r="258" spans="1:8" ht="25.5">
      <c r="A258" s="53">
        <f t="shared" si="6"/>
        <v>247</v>
      </c>
      <c r="B258" s="159" t="s">
        <v>376</v>
      </c>
      <c r="C258" s="160" t="s">
        <v>106</v>
      </c>
      <c r="D258" s="160" t="s">
        <v>102</v>
      </c>
      <c r="E258" s="160" t="s">
        <v>1021</v>
      </c>
      <c r="F258" s="160" t="s">
        <v>235</v>
      </c>
      <c r="G258" s="140">
        <v>1633000</v>
      </c>
      <c r="H258" s="142">
        <f t="shared" si="7"/>
        <v>1633</v>
      </c>
    </row>
    <row r="259" spans="1:8" ht="38.25">
      <c r="A259" s="53">
        <f t="shared" si="6"/>
        <v>248</v>
      </c>
      <c r="B259" s="159" t="s">
        <v>1157</v>
      </c>
      <c r="C259" s="160" t="s">
        <v>106</v>
      </c>
      <c r="D259" s="160" t="s">
        <v>102</v>
      </c>
      <c r="E259" s="160" t="s">
        <v>1158</v>
      </c>
      <c r="F259" s="160" t="s">
        <v>40</v>
      </c>
      <c r="G259" s="140">
        <v>756300</v>
      </c>
      <c r="H259" s="142">
        <f t="shared" si="7"/>
        <v>756.3</v>
      </c>
    </row>
    <row r="260" spans="1:8" ht="25.5">
      <c r="A260" s="53">
        <f t="shared" si="6"/>
        <v>249</v>
      </c>
      <c r="B260" s="159" t="s">
        <v>376</v>
      </c>
      <c r="C260" s="160" t="s">
        <v>106</v>
      </c>
      <c r="D260" s="160" t="s">
        <v>102</v>
      </c>
      <c r="E260" s="160" t="s">
        <v>1158</v>
      </c>
      <c r="F260" s="160" t="s">
        <v>235</v>
      </c>
      <c r="G260" s="140">
        <v>756300</v>
      </c>
      <c r="H260" s="142">
        <f t="shared" si="7"/>
        <v>756.3</v>
      </c>
    </row>
    <row r="261" spans="1:8" ht="25.5">
      <c r="A261" s="53">
        <f t="shared" si="6"/>
        <v>250</v>
      </c>
      <c r="B261" s="159" t="s">
        <v>905</v>
      </c>
      <c r="C261" s="160" t="s">
        <v>106</v>
      </c>
      <c r="D261" s="160" t="s">
        <v>102</v>
      </c>
      <c r="E261" s="160" t="s">
        <v>1159</v>
      </c>
      <c r="F261" s="160" t="s">
        <v>40</v>
      </c>
      <c r="G261" s="140">
        <v>320000</v>
      </c>
      <c r="H261" s="142">
        <f t="shared" si="7"/>
        <v>320</v>
      </c>
    </row>
    <row r="262" spans="1:8" ht="25.5">
      <c r="A262" s="53">
        <f t="shared" si="6"/>
        <v>251</v>
      </c>
      <c r="B262" s="159" t="s">
        <v>376</v>
      </c>
      <c r="C262" s="160" t="s">
        <v>106</v>
      </c>
      <c r="D262" s="160" t="s">
        <v>102</v>
      </c>
      <c r="E262" s="160" t="s">
        <v>1159</v>
      </c>
      <c r="F262" s="160" t="s">
        <v>235</v>
      </c>
      <c r="G262" s="140">
        <v>320000</v>
      </c>
      <c r="H262" s="142">
        <f t="shared" si="7"/>
        <v>320</v>
      </c>
    </row>
    <row r="263" spans="1:8" ht="38.25">
      <c r="A263" s="53">
        <f t="shared" si="6"/>
        <v>252</v>
      </c>
      <c r="B263" s="159" t="s">
        <v>1022</v>
      </c>
      <c r="C263" s="160" t="s">
        <v>106</v>
      </c>
      <c r="D263" s="160" t="s">
        <v>102</v>
      </c>
      <c r="E263" s="160" t="s">
        <v>600</v>
      </c>
      <c r="F263" s="160" t="s">
        <v>40</v>
      </c>
      <c r="G263" s="140">
        <v>91308779</v>
      </c>
      <c r="H263" s="142">
        <f t="shared" si="7"/>
        <v>91308.779</v>
      </c>
    </row>
    <row r="264" spans="1:8" ht="25.5">
      <c r="A264" s="53">
        <f t="shared" si="6"/>
        <v>253</v>
      </c>
      <c r="B264" s="159" t="s">
        <v>377</v>
      </c>
      <c r="C264" s="160" t="s">
        <v>106</v>
      </c>
      <c r="D264" s="160" t="s">
        <v>102</v>
      </c>
      <c r="E264" s="160" t="s">
        <v>601</v>
      </c>
      <c r="F264" s="160" t="s">
        <v>40</v>
      </c>
      <c r="G264" s="140">
        <v>100000</v>
      </c>
      <c r="H264" s="142">
        <f t="shared" si="7"/>
        <v>100</v>
      </c>
    </row>
    <row r="265" spans="1:8" ht="12.75">
      <c r="A265" s="53">
        <f t="shared" si="6"/>
        <v>254</v>
      </c>
      <c r="B265" s="159" t="s">
        <v>362</v>
      </c>
      <c r="C265" s="160" t="s">
        <v>106</v>
      </c>
      <c r="D265" s="160" t="s">
        <v>102</v>
      </c>
      <c r="E265" s="160" t="s">
        <v>601</v>
      </c>
      <c r="F265" s="160" t="s">
        <v>225</v>
      </c>
      <c r="G265" s="140">
        <v>100000</v>
      </c>
      <c r="H265" s="142">
        <f t="shared" si="7"/>
        <v>100</v>
      </c>
    </row>
    <row r="266" spans="1:8" ht="25.5">
      <c r="A266" s="53">
        <f t="shared" si="6"/>
        <v>255</v>
      </c>
      <c r="B266" s="159" t="s">
        <v>378</v>
      </c>
      <c r="C266" s="160" t="s">
        <v>106</v>
      </c>
      <c r="D266" s="160" t="s">
        <v>102</v>
      </c>
      <c r="E266" s="160" t="s">
        <v>602</v>
      </c>
      <c r="F266" s="160" t="s">
        <v>40</v>
      </c>
      <c r="G266" s="140">
        <v>180000</v>
      </c>
      <c r="H266" s="142">
        <f t="shared" si="7"/>
        <v>180</v>
      </c>
    </row>
    <row r="267" spans="1:8" ht="25.5">
      <c r="A267" s="53">
        <f t="shared" si="6"/>
        <v>256</v>
      </c>
      <c r="B267" s="159" t="s">
        <v>449</v>
      </c>
      <c r="C267" s="160" t="s">
        <v>106</v>
      </c>
      <c r="D267" s="160" t="s">
        <v>102</v>
      </c>
      <c r="E267" s="160" t="s">
        <v>602</v>
      </c>
      <c r="F267" s="160" t="s">
        <v>446</v>
      </c>
      <c r="G267" s="140">
        <v>180000</v>
      </c>
      <c r="H267" s="142">
        <f t="shared" si="7"/>
        <v>180</v>
      </c>
    </row>
    <row r="268" spans="1:8" ht="89.25">
      <c r="A268" s="53">
        <f t="shared" si="6"/>
        <v>257</v>
      </c>
      <c r="B268" s="159" t="s">
        <v>1023</v>
      </c>
      <c r="C268" s="160" t="s">
        <v>106</v>
      </c>
      <c r="D268" s="160" t="s">
        <v>102</v>
      </c>
      <c r="E268" s="160" t="s">
        <v>603</v>
      </c>
      <c r="F268" s="160" t="s">
        <v>40</v>
      </c>
      <c r="G268" s="140">
        <v>110000</v>
      </c>
      <c r="H268" s="142">
        <f t="shared" si="7"/>
        <v>110</v>
      </c>
    </row>
    <row r="269" spans="1:8" ht="25.5">
      <c r="A269" s="53">
        <f aca="true" t="shared" si="8" ref="A269:A332">1+A268</f>
        <v>258</v>
      </c>
      <c r="B269" s="159" t="s">
        <v>335</v>
      </c>
      <c r="C269" s="160" t="s">
        <v>106</v>
      </c>
      <c r="D269" s="160" t="s">
        <v>102</v>
      </c>
      <c r="E269" s="160" t="s">
        <v>603</v>
      </c>
      <c r="F269" s="160" t="s">
        <v>230</v>
      </c>
      <c r="G269" s="140">
        <v>110000</v>
      </c>
      <c r="H269" s="142">
        <f aca="true" t="shared" si="9" ref="H269:H332">G269/1000</f>
        <v>110</v>
      </c>
    </row>
    <row r="270" spans="1:8" ht="25.5">
      <c r="A270" s="53">
        <f t="shared" si="8"/>
        <v>259</v>
      </c>
      <c r="B270" s="159" t="s">
        <v>379</v>
      </c>
      <c r="C270" s="160" t="s">
        <v>106</v>
      </c>
      <c r="D270" s="160" t="s">
        <v>102</v>
      </c>
      <c r="E270" s="160" t="s">
        <v>604</v>
      </c>
      <c r="F270" s="160" t="s">
        <v>40</v>
      </c>
      <c r="G270" s="140">
        <v>10000</v>
      </c>
      <c r="H270" s="142">
        <f t="shared" si="9"/>
        <v>10</v>
      </c>
    </row>
    <row r="271" spans="1:8" ht="25.5">
      <c r="A271" s="53">
        <f t="shared" si="8"/>
        <v>260</v>
      </c>
      <c r="B271" s="159" t="s">
        <v>335</v>
      </c>
      <c r="C271" s="160" t="s">
        <v>106</v>
      </c>
      <c r="D271" s="160" t="s">
        <v>102</v>
      </c>
      <c r="E271" s="160" t="s">
        <v>604</v>
      </c>
      <c r="F271" s="160" t="s">
        <v>230</v>
      </c>
      <c r="G271" s="140">
        <v>10000</v>
      </c>
      <c r="H271" s="142">
        <f t="shared" si="9"/>
        <v>10</v>
      </c>
    </row>
    <row r="272" spans="1:8" ht="51">
      <c r="A272" s="53">
        <f t="shared" si="8"/>
        <v>261</v>
      </c>
      <c r="B272" s="159" t="s">
        <v>1024</v>
      </c>
      <c r="C272" s="160" t="s">
        <v>106</v>
      </c>
      <c r="D272" s="160" t="s">
        <v>102</v>
      </c>
      <c r="E272" s="160" t="s">
        <v>1025</v>
      </c>
      <c r="F272" s="160" t="s">
        <v>40</v>
      </c>
      <c r="G272" s="140">
        <v>58000</v>
      </c>
      <c r="H272" s="142">
        <f t="shared" si="9"/>
        <v>58</v>
      </c>
    </row>
    <row r="273" spans="1:8" ht="25.5">
      <c r="A273" s="53">
        <f t="shared" si="8"/>
        <v>262</v>
      </c>
      <c r="B273" s="159" t="s">
        <v>335</v>
      </c>
      <c r="C273" s="160" t="s">
        <v>106</v>
      </c>
      <c r="D273" s="160" t="s">
        <v>102</v>
      </c>
      <c r="E273" s="160" t="s">
        <v>1025</v>
      </c>
      <c r="F273" s="160" t="s">
        <v>230</v>
      </c>
      <c r="G273" s="140">
        <v>58000</v>
      </c>
      <c r="H273" s="142">
        <f t="shared" si="9"/>
        <v>58</v>
      </c>
    </row>
    <row r="274" spans="1:8" ht="63.75">
      <c r="A274" s="53">
        <f t="shared" si="8"/>
        <v>263</v>
      </c>
      <c r="B274" s="159" t="s">
        <v>924</v>
      </c>
      <c r="C274" s="160" t="s">
        <v>106</v>
      </c>
      <c r="D274" s="160" t="s">
        <v>102</v>
      </c>
      <c r="E274" s="160" t="s">
        <v>605</v>
      </c>
      <c r="F274" s="160" t="s">
        <v>40</v>
      </c>
      <c r="G274" s="140">
        <v>8096979</v>
      </c>
      <c r="H274" s="142">
        <f t="shared" si="9"/>
        <v>8096.979</v>
      </c>
    </row>
    <row r="275" spans="1:8" ht="25.5">
      <c r="A275" s="53">
        <f t="shared" si="8"/>
        <v>264</v>
      </c>
      <c r="B275" s="159" t="s">
        <v>335</v>
      </c>
      <c r="C275" s="160" t="s">
        <v>106</v>
      </c>
      <c r="D275" s="160" t="s">
        <v>102</v>
      </c>
      <c r="E275" s="160" t="s">
        <v>605</v>
      </c>
      <c r="F275" s="160" t="s">
        <v>230</v>
      </c>
      <c r="G275" s="140">
        <v>57544</v>
      </c>
      <c r="H275" s="142">
        <f t="shared" si="9"/>
        <v>57.544</v>
      </c>
    </row>
    <row r="276" spans="1:8" ht="25.5">
      <c r="A276" s="53">
        <f t="shared" si="8"/>
        <v>265</v>
      </c>
      <c r="B276" s="159" t="s">
        <v>376</v>
      </c>
      <c r="C276" s="160" t="s">
        <v>106</v>
      </c>
      <c r="D276" s="160" t="s">
        <v>102</v>
      </c>
      <c r="E276" s="160" t="s">
        <v>605</v>
      </c>
      <c r="F276" s="160" t="s">
        <v>235</v>
      </c>
      <c r="G276" s="140">
        <v>8039435</v>
      </c>
      <c r="H276" s="142">
        <f t="shared" si="9"/>
        <v>8039.435</v>
      </c>
    </row>
    <row r="277" spans="1:8" ht="63.75">
      <c r="A277" s="53">
        <f t="shared" si="8"/>
        <v>266</v>
      </c>
      <c r="B277" s="159" t="s">
        <v>925</v>
      </c>
      <c r="C277" s="160" t="s">
        <v>106</v>
      </c>
      <c r="D277" s="160" t="s">
        <v>102</v>
      </c>
      <c r="E277" s="160" t="s">
        <v>606</v>
      </c>
      <c r="F277" s="160" t="s">
        <v>40</v>
      </c>
      <c r="G277" s="140">
        <v>74829800</v>
      </c>
      <c r="H277" s="142">
        <f t="shared" si="9"/>
        <v>74829.8</v>
      </c>
    </row>
    <row r="278" spans="1:8" ht="25.5">
      <c r="A278" s="53">
        <f t="shared" si="8"/>
        <v>267</v>
      </c>
      <c r="B278" s="159" t="s">
        <v>335</v>
      </c>
      <c r="C278" s="160" t="s">
        <v>106</v>
      </c>
      <c r="D278" s="160" t="s">
        <v>102</v>
      </c>
      <c r="E278" s="160" t="s">
        <v>606</v>
      </c>
      <c r="F278" s="160" t="s">
        <v>230</v>
      </c>
      <c r="G278" s="140">
        <v>900000</v>
      </c>
      <c r="H278" s="142">
        <f t="shared" si="9"/>
        <v>900</v>
      </c>
    </row>
    <row r="279" spans="1:8" ht="25.5">
      <c r="A279" s="53">
        <f t="shared" si="8"/>
        <v>268</v>
      </c>
      <c r="B279" s="159" t="s">
        <v>376</v>
      </c>
      <c r="C279" s="160" t="s">
        <v>106</v>
      </c>
      <c r="D279" s="160" t="s">
        <v>102</v>
      </c>
      <c r="E279" s="160" t="s">
        <v>606</v>
      </c>
      <c r="F279" s="160" t="s">
        <v>235</v>
      </c>
      <c r="G279" s="140">
        <v>73929800</v>
      </c>
      <c r="H279" s="142">
        <f t="shared" si="9"/>
        <v>73929.8</v>
      </c>
    </row>
    <row r="280" spans="1:8" ht="63.75">
      <c r="A280" s="53">
        <f t="shared" si="8"/>
        <v>269</v>
      </c>
      <c r="B280" s="159" t="s">
        <v>926</v>
      </c>
      <c r="C280" s="160" t="s">
        <v>106</v>
      </c>
      <c r="D280" s="160" t="s">
        <v>102</v>
      </c>
      <c r="E280" s="160" t="s">
        <v>607</v>
      </c>
      <c r="F280" s="160" t="s">
        <v>40</v>
      </c>
      <c r="G280" s="140">
        <v>7920400</v>
      </c>
      <c r="H280" s="142">
        <f t="shared" si="9"/>
        <v>7920.4</v>
      </c>
    </row>
    <row r="281" spans="1:8" ht="25.5">
      <c r="A281" s="53">
        <f t="shared" si="8"/>
        <v>270</v>
      </c>
      <c r="B281" s="159" t="s">
        <v>335</v>
      </c>
      <c r="C281" s="160" t="s">
        <v>106</v>
      </c>
      <c r="D281" s="160" t="s">
        <v>102</v>
      </c>
      <c r="E281" s="160" t="s">
        <v>607</v>
      </c>
      <c r="F281" s="160" t="s">
        <v>230</v>
      </c>
      <c r="G281" s="140">
        <v>108000</v>
      </c>
      <c r="H281" s="142">
        <f t="shared" si="9"/>
        <v>108</v>
      </c>
    </row>
    <row r="282" spans="1:8" ht="25.5">
      <c r="A282" s="53">
        <f t="shared" si="8"/>
        <v>271</v>
      </c>
      <c r="B282" s="159" t="s">
        <v>376</v>
      </c>
      <c r="C282" s="160" t="s">
        <v>106</v>
      </c>
      <c r="D282" s="160" t="s">
        <v>102</v>
      </c>
      <c r="E282" s="160" t="s">
        <v>607</v>
      </c>
      <c r="F282" s="160" t="s">
        <v>235</v>
      </c>
      <c r="G282" s="140">
        <v>7812400</v>
      </c>
      <c r="H282" s="142">
        <f t="shared" si="9"/>
        <v>7812.4</v>
      </c>
    </row>
    <row r="283" spans="1:8" ht="76.5">
      <c r="A283" s="53">
        <f t="shared" si="8"/>
        <v>272</v>
      </c>
      <c r="B283" s="159" t="s">
        <v>1160</v>
      </c>
      <c r="C283" s="160" t="s">
        <v>106</v>
      </c>
      <c r="D283" s="160" t="s">
        <v>102</v>
      </c>
      <c r="E283" s="160" t="s">
        <v>1161</v>
      </c>
      <c r="F283" s="160" t="s">
        <v>40</v>
      </c>
      <c r="G283" s="140">
        <v>3600</v>
      </c>
      <c r="H283" s="142">
        <f t="shared" si="9"/>
        <v>3.6</v>
      </c>
    </row>
    <row r="284" spans="1:8" ht="25.5">
      <c r="A284" s="53">
        <f t="shared" si="8"/>
        <v>273</v>
      </c>
      <c r="B284" s="159" t="s">
        <v>376</v>
      </c>
      <c r="C284" s="160" t="s">
        <v>106</v>
      </c>
      <c r="D284" s="160" t="s">
        <v>102</v>
      </c>
      <c r="E284" s="160" t="s">
        <v>1161</v>
      </c>
      <c r="F284" s="160" t="s">
        <v>235</v>
      </c>
      <c r="G284" s="140">
        <v>3600</v>
      </c>
      <c r="H284" s="142">
        <f t="shared" si="9"/>
        <v>3.6</v>
      </c>
    </row>
    <row r="285" spans="1:8" ht="12.75">
      <c r="A285" s="53">
        <f t="shared" si="8"/>
        <v>274</v>
      </c>
      <c r="B285" s="159" t="s">
        <v>238</v>
      </c>
      <c r="C285" s="160" t="s">
        <v>106</v>
      </c>
      <c r="D285" s="160" t="s">
        <v>102</v>
      </c>
      <c r="E285" s="160" t="s">
        <v>525</v>
      </c>
      <c r="F285" s="160" t="s">
        <v>40</v>
      </c>
      <c r="G285" s="140">
        <v>364020</v>
      </c>
      <c r="H285" s="142">
        <f t="shared" si="9"/>
        <v>364.02</v>
      </c>
    </row>
    <row r="286" spans="1:8" ht="25.5">
      <c r="A286" s="53">
        <f t="shared" si="8"/>
        <v>275</v>
      </c>
      <c r="B286" s="159" t="s">
        <v>380</v>
      </c>
      <c r="C286" s="160" t="s">
        <v>106</v>
      </c>
      <c r="D286" s="160" t="s">
        <v>102</v>
      </c>
      <c r="E286" s="160" t="s">
        <v>608</v>
      </c>
      <c r="F286" s="160" t="s">
        <v>40</v>
      </c>
      <c r="G286" s="140">
        <v>364020</v>
      </c>
      <c r="H286" s="142">
        <f t="shared" si="9"/>
        <v>364.02</v>
      </c>
    </row>
    <row r="287" spans="1:8" ht="25.5">
      <c r="A287" s="53">
        <f t="shared" si="8"/>
        <v>276</v>
      </c>
      <c r="B287" s="159" t="s">
        <v>381</v>
      </c>
      <c r="C287" s="160" t="s">
        <v>106</v>
      </c>
      <c r="D287" s="160" t="s">
        <v>102</v>
      </c>
      <c r="E287" s="160" t="s">
        <v>608</v>
      </c>
      <c r="F287" s="160" t="s">
        <v>227</v>
      </c>
      <c r="G287" s="140">
        <v>364020</v>
      </c>
      <c r="H287" s="142">
        <f t="shared" si="9"/>
        <v>364.02</v>
      </c>
    </row>
    <row r="288" spans="1:8" ht="12.75">
      <c r="A288" s="53">
        <f t="shared" si="8"/>
        <v>277</v>
      </c>
      <c r="B288" s="159" t="s">
        <v>488</v>
      </c>
      <c r="C288" s="160" t="s">
        <v>106</v>
      </c>
      <c r="D288" s="160" t="s">
        <v>198</v>
      </c>
      <c r="E288" s="160" t="s">
        <v>524</v>
      </c>
      <c r="F288" s="160" t="s">
        <v>40</v>
      </c>
      <c r="G288" s="140">
        <v>6890121</v>
      </c>
      <c r="H288" s="142">
        <f t="shared" si="9"/>
        <v>6890.121</v>
      </c>
    </row>
    <row r="289" spans="1:8" ht="38.25">
      <c r="A289" s="53">
        <f t="shared" si="8"/>
        <v>278</v>
      </c>
      <c r="B289" s="159" t="s">
        <v>1022</v>
      </c>
      <c r="C289" s="160" t="s">
        <v>106</v>
      </c>
      <c r="D289" s="160" t="s">
        <v>198</v>
      </c>
      <c r="E289" s="160" t="s">
        <v>600</v>
      </c>
      <c r="F289" s="160" t="s">
        <v>40</v>
      </c>
      <c r="G289" s="140">
        <v>6890121</v>
      </c>
      <c r="H289" s="142">
        <f t="shared" si="9"/>
        <v>6890.121</v>
      </c>
    </row>
    <row r="290" spans="1:8" ht="63.75">
      <c r="A290" s="53">
        <f t="shared" si="8"/>
        <v>279</v>
      </c>
      <c r="B290" s="159" t="s">
        <v>924</v>
      </c>
      <c r="C290" s="160" t="s">
        <v>106</v>
      </c>
      <c r="D290" s="160" t="s">
        <v>198</v>
      </c>
      <c r="E290" s="160" t="s">
        <v>605</v>
      </c>
      <c r="F290" s="160" t="s">
        <v>40</v>
      </c>
      <c r="G290" s="140">
        <v>570121</v>
      </c>
      <c r="H290" s="142">
        <f t="shared" si="9"/>
        <v>570.121</v>
      </c>
    </row>
    <row r="291" spans="1:8" ht="12.75">
      <c r="A291" s="53">
        <f t="shared" si="8"/>
        <v>280</v>
      </c>
      <c r="B291" s="159" t="s">
        <v>342</v>
      </c>
      <c r="C291" s="160" t="s">
        <v>106</v>
      </c>
      <c r="D291" s="160" t="s">
        <v>198</v>
      </c>
      <c r="E291" s="160" t="s">
        <v>605</v>
      </c>
      <c r="F291" s="160" t="s">
        <v>231</v>
      </c>
      <c r="G291" s="140">
        <v>570121</v>
      </c>
      <c r="H291" s="142">
        <f t="shared" si="9"/>
        <v>570.121</v>
      </c>
    </row>
    <row r="292" spans="1:8" ht="63.75">
      <c r="A292" s="53">
        <f t="shared" si="8"/>
        <v>281</v>
      </c>
      <c r="B292" s="159" t="s">
        <v>925</v>
      </c>
      <c r="C292" s="160" t="s">
        <v>106</v>
      </c>
      <c r="D292" s="160" t="s">
        <v>198</v>
      </c>
      <c r="E292" s="160" t="s">
        <v>606</v>
      </c>
      <c r="F292" s="160" t="s">
        <v>40</v>
      </c>
      <c r="G292" s="140">
        <v>6320000</v>
      </c>
      <c r="H292" s="142">
        <f t="shared" si="9"/>
        <v>6320</v>
      </c>
    </row>
    <row r="293" spans="1:8" ht="12.75">
      <c r="A293" s="53">
        <f t="shared" si="8"/>
        <v>282</v>
      </c>
      <c r="B293" s="159" t="s">
        <v>342</v>
      </c>
      <c r="C293" s="160" t="s">
        <v>106</v>
      </c>
      <c r="D293" s="160" t="s">
        <v>198</v>
      </c>
      <c r="E293" s="160" t="s">
        <v>606</v>
      </c>
      <c r="F293" s="160" t="s">
        <v>231</v>
      </c>
      <c r="G293" s="140">
        <v>5656020</v>
      </c>
      <c r="H293" s="142">
        <f t="shared" si="9"/>
        <v>5656.02</v>
      </c>
    </row>
    <row r="294" spans="1:8" ht="25.5">
      <c r="A294" s="53">
        <f t="shared" si="8"/>
        <v>283</v>
      </c>
      <c r="B294" s="159" t="s">
        <v>335</v>
      </c>
      <c r="C294" s="160" t="s">
        <v>106</v>
      </c>
      <c r="D294" s="160" t="s">
        <v>198</v>
      </c>
      <c r="E294" s="160" t="s">
        <v>606</v>
      </c>
      <c r="F294" s="160" t="s">
        <v>230</v>
      </c>
      <c r="G294" s="140">
        <v>523980</v>
      </c>
      <c r="H294" s="142">
        <f t="shared" si="9"/>
        <v>523.98</v>
      </c>
    </row>
    <row r="295" spans="1:8" ht="12.75">
      <c r="A295" s="53">
        <f t="shared" si="8"/>
        <v>284</v>
      </c>
      <c r="B295" s="159" t="s">
        <v>343</v>
      </c>
      <c r="C295" s="160" t="s">
        <v>106</v>
      </c>
      <c r="D295" s="160" t="s">
        <v>198</v>
      </c>
      <c r="E295" s="160" t="s">
        <v>606</v>
      </c>
      <c r="F295" s="160" t="s">
        <v>232</v>
      </c>
      <c r="G295" s="140">
        <v>140000</v>
      </c>
      <c r="H295" s="142">
        <f t="shared" si="9"/>
        <v>140</v>
      </c>
    </row>
    <row r="296" spans="1:8" ht="12.75">
      <c r="A296" s="53">
        <f t="shared" si="8"/>
        <v>285</v>
      </c>
      <c r="B296" s="159" t="s">
        <v>747</v>
      </c>
      <c r="C296" s="160" t="s">
        <v>106</v>
      </c>
      <c r="D296" s="160" t="s">
        <v>734</v>
      </c>
      <c r="E296" s="160" t="s">
        <v>524</v>
      </c>
      <c r="F296" s="160" t="s">
        <v>40</v>
      </c>
      <c r="G296" s="140">
        <v>1350000</v>
      </c>
      <c r="H296" s="142">
        <f t="shared" si="9"/>
        <v>1350</v>
      </c>
    </row>
    <row r="297" spans="1:8" ht="12.75">
      <c r="A297" s="53">
        <f t="shared" si="8"/>
        <v>286</v>
      </c>
      <c r="B297" s="159" t="s">
        <v>748</v>
      </c>
      <c r="C297" s="160" t="s">
        <v>106</v>
      </c>
      <c r="D297" s="160" t="s">
        <v>736</v>
      </c>
      <c r="E297" s="160" t="s">
        <v>524</v>
      </c>
      <c r="F297" s="160" t="s">
        <v>40</v>
      </c>
      <c r="G297" s="140">
        <v>350000</v>
      </c>
      <c r="H297" s="142">
        <f t="shared" si="9"/>
        <v>350</v>
      </c>
    </row>
    <row r="298" spans="1:8" ht="51">
      <c r="A298" s="53">
        <f t="shared" si="8"/>
        <v>287</v>
      </c>
      <c r="B298" s="159" t="s">
        <v>795</v>
      </c>
      <c r="C298" s="160" t="s">
        <v>106</v>
      </c>
      <c r="D298" s="160" t="s">
        <v>736</v>
      </c>
      <c r="E298" s="160" t="s">
        <v>529</v>
      </c>
      <c r="F298" s="160" t="s">
        <v>40</v>
      </c>
      <c r="G298" s="140">
        <v>350000</v>
      </c>
      <c r="H298" s="142">
        <f t="shared" si="9"/>
        <v>350</v>
      </c>
    </row>
    <row r="299" spans="1:8" ht="25.5">
      <c r="A299" s="53">
        <f t="shared" si="8"/>
        <v>288</v>
      </c>
      <c r="B299" s="159" t="s">
        <v>749</v>
      </c>
      <c r="C299" s="160" t="s">
        <v>106</v>
      </c>
      <c r="D299" s="160" t="s">
        <v>736</v>
      </c>
      <c r="E299" s="160" t="s">
        <v>538</v>
      </c>
      <c r="F299" s="160" t="s">
        <v>40</v>
      </c>
      <c r="G299" s="140">
        <v>350000</v>
      </c>
      <c r="H299" s="142">
        <f t="shared" si="9"/>
        <v>350</v>
      </c>
    </row>
    <row r="300" spans="1:8" ht="25.5">
      <c r="A300" s="53">
        <f t="shared" si="8"/>
        <v>289</v>
      </c>
      <c r="B300" s="159" t="s">
        <v>335</v>
      </c>
      <c r="C300" s="160" t="s">
        <v>106</v>
      </c>
      <c r="D300" s="160" t="s">
        <v>736</v>
      </c>
      <c r="E300" s="160" t="s">
        <v>538</v>
      </c>
      <c r="F300" s="160" t="s">
        <v>230</v>
      </c>
      <c r="G300" s="140">
        <v>350000</v>
      </c>
      <c r="H300" s="142">
        <f t="shared" si="9"/>
        <v>350</v>
      </c>
    </row>
    <row r="301" spans="1:8" ht="12.75">
      <c r="A301" s="53">
        <f t="shared" si="8"/>
        <v>290</v>
      </c>
      <c r="B301" s="159" t="s">
        <v>750</v>
      </c>
      <c r="C301" s="160" t="s">
        <v>106</v>
      </c>
      <c r="D301" s="160" t="s">
        <v>739</v>
      </c>
      <c r="E301" s="160" t="s">
        <v>524</v>
      </c>
      <c r="F301" s="160" t="s">
        <v>40</v>
      </c>
      <c r="G301" s="140">
        <v>1000000</v>
      </c>
      <c r="H301" s="142">
        <f t="shared" si="9"/>
        <v>1000</v>
      </c>
    </row>
    <row r="302" spans="1:8" ht="51">
      <c r="A302" s="53">
        <f t="shared" si="8"/>
        <v>291</v>
      </c>
      <c r="B302" s="159" t="s">
        <v>795</v>
      </c>
      <c r="C302" s="160" t="s">
        <v>106</v>
      </c>
      <c r="D302" s="160" t="s">
        <v>739</v>
      </c>
      <c r="E302" s="160" t="s">
        <v>529</v>
      </c>
      <c r="F302" s="160" t="s">
        <v>40</v>
      </c>
      <c r="G302" s="140">
        <v>1000000</v>
      </c>
      <c r="H302" s="142">
        <f t="shared" si="9"/>
        <v>1000</v>
      </c>
    </row>
    <row r="303" spans="1:8" ht="25.5">
      <c r="A303" s="53">
        <f t="shared" si="8"/>
        <v>292</v>
      </c>
      <c r="B303" s="159" t="s">
        <v>749</v>
      </c>
      <c r="C303" s="160" t="s">
        <v>106</v>
      </c>
      <c r="D303" s="160" t="s">
        <v>739</v>
      </c>
      <c r="E303" s="160" t="s">
        <v>538</v>
      </c>
      <c r="F303" s="160" t="s">
        <v>40</v>
      </c>
      <c r="G303" s="140">
        <v>1000000</v>
      </c>
      <c r="H303" s="142">
        <f t="shared" si="9"/>
        <v>1000</v>
      </c>
    </row>
    <row r="304" spans="1:8" ht="25.5">
      <c r="A304" s="53">
        <f t="shared" si="8"/>
        <v>293</v>
      </c>
      <c r="B304" s="159" t="s">
        <v>449</v>
      </c>
      <c r="C304" s="160" t="s">
        <v>106</v>
      </c>
      <c r="D304" s="160" t="s">
        <v>739</v>
      </c>
      <c r="E304" s="160" t="s">
        <v>538</v>
      </c>
      <c r="F304" s="160" t="s">
        <v>446</v>
      </c>
      <c r="G304" s="140">
        <v>1000000</v>
      </c>
      <c r="H304" s="142">
        <f t="shared" si="9"/>
        <v>1000</v>
      </c>
    </row>
    <row r="305" spans="1:8" ht="38.25">
      <c r="A305" s="53">
        <f t="shared" si="8"/>
        <v>294</v>
      </c>
      <c r="B305" s="159" t="s">
        <v>489</v>
      </c>
      <c r="C305" s="160" t="s">
        <v>106</v>
      </c>
      <c r="D305" s="160" t="s">
        <v>199</v>
      </c>
      <c r="E305" s="160" t="s">
        <v>524</v>
      </c>
      <c r="F305" s="160" t="s">
        <v>40</v>
      </c>
      <c r="G305" s="140">
        <v>179712300</v>
      </c>
      <c r="H305" s="142">
        <f t="shared" si="9"/>
        <v>179712.3</v>
      </c>
    </row>
    <row r="306" spans="1:8" ht="25.5">
      <c r="A306" s="53">
        <f t="shared" si="8"/>
        <v>295</v>
      </c>
      <c r="B306" s="159" t="s">
        <v>490</v>
      </c>
      <c r="C306" s="160" t="s">
        <v>106</v>
      </c>
      <c r="D306" s="160" t="s">
        <v>35</v>
      </c>
      <c r="E306" s="160" t="s">
        <v>524</v>
      </c>
      <c r="F306" s="160" t="s">
        <v>40</v>
      </c>
      <c r="G306" s="140">
        <v>11518200</v>
      </c>
      <c r="H306" s="142">
        <f t="shared" si="9"/>
        <v>11518.2</v>
      </c>
    </row>
    <row r="307" spans="1:8" ht="38.25">
      <c r="A307" s="53">
        <f t="shared" si="8"/>
        <v>296</v>
      </c>
      <c r="B307" s="159" t="s">
        <v>805</v>
      </c>
      <c r="C307" s="160" t="s">
        <v>106</v>
      </c>
      <c r="D307" s="160" t="s">
        <v>35</v>
      </c>
      <c r="E307" s="160" t="s">
        <v>609</v>
      </c>
      <c r="F307" s="160" t="s">
        <v>40</v>
      </c>
      <c r="G307" s="140">
        <v>11518200</v>
      </c>
      <c r="H307" s="142">
        <f t="shared" si="9"/>
        <v>11518.2</v>
      </c>
    </row>
    <row r="308" spans="1:8" ht="25.5">
      <c r="A308" s="53">
        <f t="shared" si="8"/>
        <v>297</v>
      </c>
      <c r="B308" s="159" t="s">
        <v>382</v>
      </c>
      <c r="C308" s="160" t="s">
        <v>106</v>
      </c>
      <c r="D308" s="160" t="s">
        <v>35</v>
      </c>
      <c r="E308" s="160" t="s">
        <v>610</v>
      </c>
      <c r="F308" s="160" t="s">
        <v>40</v>
      </c>
      <c r="G308" s="140">
        <v>11518200</v>
      </c>
      <c r="H308" s="142">
        <f t="shared" si="9"/>
        <v>11518.2</v>
      </c>
    </row>
    <row r="309" spans="1:8" ht="25.5">
      <c r="A309" s="53">
        <f t="shared" si="8"/>
        <v>298</v>
      </c>
      <c r="B309" s="159" t="s">
        <v>383</v>
      </c>
      <c r="C309" s="160" t="s">
        <v>106</v>
      </c>
      <c r="D309" s="160" t="s">
        <v>35</v>
      </c>
      <c r="E309" s="160" t="s">
        <v>611</v>
      </c>
      <c r="F309" s="160" t="s">
        <v>40</v>
      </c>
      <c r="G309" s="140">
        <v>541200</v>
      </c>
      <c r="H309" s="142">
        <f t="shared" si="9"/>
        <v>541.2</v>
      </c>
    </row>
    <row r="310" spans="1:8" ht="12.75">
      <c r="A310" s="53">
        <f t="shared" si="8"/>
        <v>299</v>
      </c>
      <c r="B310" s="159" t="s">
        <v>384</v>
      </c>
      <c r="C310" s="160" t="s">
        <v>106</v>
      </c>
      <c r="D310" s="160" t="s">
        <v>35</v>
      </c>
      <c r="E310" s="160" t="s">
        <v>611</v>
      </c>
      <c r="F310" s="160" t="s">
        <v>236</v>
      </c>
      <c r="G310" s="140">
        <v>541200</v>
      </c>
      <c r="H310" s="142">
        <f t="shared" si="9"/>
        <v>541.2</v>
      </c>
    </row>
    <row r="311" spans="1:8" ht="51">
      <c r="A311" s="53">
        <f t="shared" si="8"/>
        <v>300</v>
      </c>
      <c r="B311" s="159" t="s">
        <v>927</v>
      </c>
      <c r="C311" s="160" t="s">
        <v>106</v>
      </c>
      <c r="D311" s="160" t="s">
        <v>35</v>
      </c>
      <c r="E311" s="160" t="s">
        <v>612</v>
      </c>
      <c r="F311" s="160" t="s">
        <v>40</v>
      </c>
      <c r="G311" s="140">
        <v>10977000</v>
      </c>
      <c r="H311" s="142">
        <f t="shared" si="9"/>
        <v>10977</v>
      </c>
    </row>
    <row r="312" spans="1:8" ht="12.75">
      <c r="A312" s="53">
        <f t="shared" si="8"/>
        <v>301</v>
      </c>
      <c r="B312" s="159" t="s">
        <v>384</v>
      </c>
      <c r="C312" s="160" t="s">
        <v>106</v>
      </c>
      <c r="D312" s="160" t="s">
        <v>35</v>
      </c>
      <c r="E312" s="160" t="s">
        <v>612</v>
      </c>
      <c r="F312" s="160" t="s">
        <v>236</v>
      </c>
      <c r="G312" s="140">
        <v>10977000</v>
      </c>
      <c r="H312" s="142">
        <f t="shared" si="9"/>
        <v>10977</v>
      </c>
    </row>
    <row r="313" spans="1:8" ht="12.75">
      <c r="A313" s="53">
        <f t="shared" si="8"/>
        <v>302</v>
      </c>
      <c r="B313" s="159" t="s">
        <v>491</v>
      </c>
      <c r="C313" s="160" t="s">
        <v>106</v>
      </c>
      <c r="D313" s="160" t="s">
        <v>200</v>
      </c>
      <c r="E313" s="160" t="s">
        <v>524</v>
      </c>
      <c r="F313" s="160" t="s">
        <v>40</v>
      </c>
      <c r="G313" s="140">
        <v>168194100</v>
      </c>
      <c r="H313" s="142">
        <f t="shared" si="9"/>
        <v>168194.1</v>
      </c>
    </row>
    <row r="314" spans="1:8" ht="38.25">
      <c r="A314" s="53">
        <f t="shared" si="8"/>
        <v>303</v>
      </c>
      <c r="B314" s="159" t="s">
        <v>805</v>
      </c>
      <c r="C314" s="160" t="s">
        <v>106</v>
      </c>
      <c r="D314" s="160" t="s">
        <v>200</v>
      </c>
      <c r="E314" s="160" t="s">
        <v>609</v>
      </c>
      <c r="F314" s="160" t="s">
        <v>40</v>
      </c>
      <c r="G314" s="140">
        <v>168194100</v>
      </c>
      <c r="H314" s="142">
        <f t="shared" si="9"/>
        <v>168194.1</v>
      </c>
    </row>
    <row r="315" spans="1:8" ht="25.5">
      <c r="A315" s="53">
        <f t="shared" si="8"/>
        <v>304</v>
      </c>
      <c r="B315" s="159" t="s">
        <v>382</v>
      </c>
      <c r="C315" s="160" t="s">
        <v>106</v>
      </c>
      <c r="D315" s="160" t="s">
        <v>200</v>
      </c>
      <c r="E315" s="160" t="s">
        <v>610</v>
      </c>
      <c r="F315" s="160" t="s">
        <v>40</v>
      </c>
      <c r="G315" s="140">
        <v>168194100</v>
      </c>
      <c r="H315" s="142">
        <f t="shared" si="9"/>
        <v>168194.1</v>
      </c>
    </row>
    <row r="316" spans="1:8" ht="25.5">
      <c r="A316" s="53">
        <f t="shared" si="8"/>
        <v>305</v>
      </c>
      <c r="B316" s="159" t="s">
        <v>386</v>
      </c>
      <c r="C316" s="160" t="s">
        <v>106</v>
      </c>
      <c r="D316" s="160" t="s">
        <v>200</v>
      </c>
      <c r="E316" s="160" t="s">
        <v>614</v>
      </c>
      <c r="F316" s="160" t="s">
        <v>40</v>
      </c>
      <c r="G316" s="140">
        <v>168194100</v>
      </c>
      <c r="H316" s="142">
        <f t="shared" si="9"/>
        <v>168194.1</v>
      </c>
    </row>
    <row r="317" spans="1:8" ht="12.75">
      <c r="A317" s="53">
        <f t="shared" si="8"/>
        <v>306</v>
      </c>
      <c r="B317" s="159" t="s">
        <v>385</v>
      </c>
      <c r="C317" s="160" t="s">
        <v>106</v>
      </c>
      <c r="D317" s="160" t="s">
        <v>200</v>
      </c>
      <c r="E317" s="160" t="s">
        <v>614</v>
      </c>
      <c r="F317" s="160" t="s">
        <v>228</v>
      </c>
      <c r="G317" s="140">
        <v>168194100</v>
      </c>
      <c r="H317" s="142">
        <f t="shared" si="9"/>
        <v>168194.1</v>
      </c>
    </row>
    <row r="318" spans="1:8" ht="25.5">
      <c r="A318" s="53">
        <f t="shared" si="8"/>
        <v>307</v>
      </c>
      <c r="B318" s="159" t="s">
        <v>77</v>
      </c>
      <c r="C318" s="160" t="s">
        <v>36</v>
      </c>
      <c r="D318" s="160" t="s">
        <v>41</v>
      </c>
      <c r="E318" s="160" t="s">
        <v>524</v>
      </c>
      <c r="F318" s="160" t="s">
        <v>40</v>
      </c>
      <c r="G318" s="140">
        <v>895206675.77</v>
      </c>
      <c r="H318" s="142">
        <f t="shared" si="9"/>
        <v>895206.67577</v>
      </c>
    </row>
    <row r="319" spans="1:8" ht="12.75">
      <c r="A319" s="53">
        <f t="shared" si="8"/>
        <v>308</v>
      </c>
      <c r="B319" s="159" t="s">
        <v>800</v>
      </c>
      <c r="C319" s="160" t="s">
        <v>36</v>
      </c>
      <c r="D319" s="160" t="s">
        <v>801</v>
      </c>
      <c r="E319" s="160" t="s">
        <v>524</v>
      </c>
      <c r="F319" s="160" t="s">
        <v>40</v>
      </c>
      <c r="G319" s="140">
        <v>150000</v>
      </c>
      <c r="H319" s="142">
        <f t="shared" si="9"/>
        <v>150</v>
      </c>
    </row>
    <row r="320" spans="1:8" ht="12.75">
      <c r="A320" s="53">
        <f t="shared" si="8"/>
        <v>309</v>
      </c>
      <c r="B320" s="159" t="s">
        <v>802</v>
      </c>
      <c r="C320" s="160" t="s">
        <v>36</v>
      </c>
      <c r="D320" s="160" t="s">
        <v>803</v>
      </c>
      <c r="E320" s="160" t="s">
        <v>524</v>
      </c>
      <c r="F320" s="160" t="s">
        <v>40</v>
      </c>
      <c r="G320" s="140">
        <v>150000</v>
      </c>
      <c r="H320" s="142">
        <f t="shared" si="9"/>
        <v>150</v>
      </c>
    </row>
    <row r="321" spans="1:8" ht="38.25">
      <c r="A321" s="53">
        <f t="shared" si="8"/>
        <v>310</v>
      </c>
      <c r="B321" s="159" t="s">
        <v>1005</v>
      </c>
      <c r="C321" s="160" t="s">
        <v>36</v>
      </c>
      <c r="D321" s="160" t="s">
        <v>803</v>
      </c>
      <c r="E321" s="160" t="s">
        <v>568</v>
      </c>
      <c r="F321" s="160" t="s">
        <v>40</v>
      </c>
      <c r="G321" s="140">
        <v>150000</v>
      </c>
      <c r="H321" s="142">
        <f t="shared" si="9"/>
        <v>150</v>
      </c>
    </row>
    <row r="322" spans="1:8" ht="12.75">
      <c r="A322" s="53">
        <f t="shared" si="8"/>
        <v>311</v>
      </c>
      <c r="B322" s="159" t="s">
        <v>904</v>
      </c>
      <c r="C322" s="160" t="s">
        <v>36</v>
      </c>
      <c r="D322" s="160" t="s">
        <v>803</v>
      </c>
      <c r="E322" s="160" t="s">
        <v>804</v>
      </c>
      <c r="F322" s="160" t="s">
        <v>40</v>
      </c>
      <c r="G322" s="140">
        <v>150000</v>
      </c>
      <c r="H322" s="142">
        <f t="shared" si="9"/>
        <v>150</v>
      </c>
    </row>
    <row r="323" spans="1:8" ht="25.5">
      <c r="A323" s="53">
        <f t="shared" si="8"/>
        <v>312</v>
      </c>
      <c r="B323" s="159" t="s">
        <v>818</v>
      </c>
      <c r="C323" s="160" t="s">
        <v>36</v>
      </c>
      <c r="D323" s="160" t="s">
        <v>803</v>
      </c>
      <c r="E323" s="160" t="s">
        <v>819</v>
      </c>
      <c r="F323" s="160" t="s">
        <v>40</v>
      </c>
      <c r="G323" s="140">
        <v>150000</v>
      </c>
      <c r="H323" s="142">
        <f t="shared" si="9"/>
        <v>150</v>
      </c>
    </row>
    <row r="324" spans="1:8" ht="25.5">
      <c r="A324" s="53">
        <f t="shared" si="8"/>
        <v>313</v>
      </c>
      <c r="B324" s="159" t="s">
        <v>335</v>
      </c>
      <c r="C324" s="160" t="s">
        <v>36</v>
      </c>
      <c r="D324" s="160" t="s">
        <v>803</v>
      </c>
      <c r="E324" s="160" t="s">
        <v>819</v>
      </c>
      <c r="F324" s="160" t="s">
        <v>230</v>
      </c>
      <c r="G324" s="140">
        <v>150000</v>
      </c>
      <c r="H324" s="142">
        <f t="shared" si="9"/>
        <v>150</v>
      </c>
    </row>
    <row r="325" spans="1:8" ht="12.75">
      <c r="A325" s="53">
        <f t="shared" si="8"/>
        <v>314</v>
      </c>
      <c r="B325" s="159" t="s">
        <v>483</v>
      </c>
      <c r="C325" s="160" t="s">
        <v>36</v>
      </c>
      <c r="D325" s="160" t="s">
        <v>93</v>
      </c>
      <c r="E325" s="160" t="s">
        <v>524</v>
      </c>
      <c r="F325" s="160" t="s">
        <v>40</v>
      </c>
      <c r="G325" s="140">
        <v>894987367.77</v>
      </c>
      <c r="H325" s="142">
        <f t="shared" si="9"/>
        <v>894987.36777</v>
      </c>
    </row>
    <row r="326" spans="1:8" ht="12.75">
      <c r="A326" s="53">
        <f t="shared" si="8"/>
        <v>315</v>
      </c>
      <c r="B326" s="159" t="s">
        <v>484</v>
      </c>
      <c r="C326" s="160" t="s">
        <v>36</v>
      </c>
      <c r="D326" s="160" t="s">
        <v>94</v>
      </c>
      <c r="E326" s="160" t="s">
        <v>524</v>
      </c>
      <c r="F326" s="160" t="s">
        <v>40</v>
      </c>
      <c r="G326" s="140">
        <v>379996061.16</v>
      </c>
      <c r="H326" s="142">
        <f t="shared" si="9"/>
        <v>379996.06116000004</v>
      </c>
    </row>
    <row r="327" spans="1:8" ht="38.25">
      <c r="A327" s="53">
        <f t="shared" si="8"/>
        <v>316</v>
      </c>
      <c r="B327" s="159" t="s">
        <v>806</v>
      </c>
      <c r="C327" s="160" t="s">
        <v>36</v>
      </c>
      <c r="D327" s="160" t="s">
        <v>94</v>
      </c>
      <c r="E327" s="160" t="s">
        <v>615</v>
      </c>
      <c r="F327" s="160" t="s">
        <v>40</v>
      </c>
      <c r="G327" s="140">
        <v>379996061.16</v>
      </c>
      <c r="H327" s="142">
        <f t="shared" si="9"/>
        <v>379996.06116000004</v>
      </c>
    </row>
    <row r="328" spans="1:8" ht="38.25">
      <c r="A328" s="53">
        <f t="shared" si="8"/>
        <v>317</v>
      </c>
      <c r="B328" s="159" t="s">
        <v>450</v>
      </c>
      <c r="C328" s="160" t="s">
        <v>36</v>
      </c>
      <c r="D328" s="160" t="s">
        <v>94</v>
      </c>
      <c r="E328" s="160" t="s">
        <v>616</v>
      </c>
      <c r="F328" s="160" t="s">
        <v>40</v>
      </c>
      <c r="G328" s="140">
        <v>379996061.16</v>
      </c>
      <c r="H328" s="142">
        <f t="shared" si="9"/>
        <v>379996.06116000004</v>
      </c>
    </row>
    <row r="329" spans="1:8" ht="63.75">
      <c r="A329" s="53">
        <f t="shared" si="8"/>
        <v>318</v>
      </c>
      <c r="B329" s="159" t="s">
        <v>387</v>
      </c>
      <c r="C329" s="160" t="s">
        <v>36</v>
      </c>
      <c r="D329" s="160" t="s">
        <v>94</v>
      </c>
      <c r="E329" s="160" t="s">
        <v>617</v>
      </c>
      <c r="F329" s="160" t="s">
        <v>40</v>
      </c>
      <c r="G329" s="140">
        <v>95864061.35</v>
      </c>
      <c r="H329" s="142">
        <f t="shared" si="9"/>
        <v>95864.06134999999</v>
      </c>
    </row>
    <row r="330" spans="1:8" ht="12.75">
      <c r="A330" s="53">
        <f t="shared" si="8"/>
        <v>319</v>
      </c>
      <c r="B330" s="159" t="s">
        <v>342</v>
      </c>
      <c r="C330" s="160" t="s">
        <v>36</v>
      </c>
      <c r="D330" s="160" t="s">
        <v>94</v>
      </c>
      <c r="E330" s="160" t="s">
        <v>617</v>
      </c>
      <c r="F330" s="160" t="s">
        <v>231</v>
      </c>
      <c r="G330" s="140">
        <v>95864061.35</v>
      </c>
      <c r="H330" s="142">
        <f t="shared" si="9"/>
        <v>95864.06134999999</v>
      </c>
    </row>
    <row r="331" spans="1:8" ht="102">
      <c r="A331" s="53">
        <f t="shared" si="8"/>
        <v>320</v>
      </c>
      <c r="B331" s="159" t="s">
        <v>388</v>
      </c>
      <c r="C331" s="160" t="s">
        <v>36</v>
      </c>
      <c r="D331" s="160" t="s">
        <v>94</v>
      </c>
      <c r="E331" s="160" t="s">
        <v>618</v>
      </c>
      <c r="F331" s="160" t="s">
        <v>40</v>
      </c>
      <c r="G331" s="140">
        <v>5751144.86</v>
      </c>
      <c r="H331" s="142">
        <f t="shared" si="9"/>
        <v>5751.14486</v>
      </c>
    </row>
    <row r="332" spans="1:8" ht="25.5">
      <c r="A332" s="53">
        <f t="shared" si="8"/>
        <v>321</v>
      </c>
      <c r="B332" s="159" t="s">
        <v>335</v>
      </c>
      <c r="C332" s="160" t="s">
        <v>36</v>
      </c>
      <c r="D332" s="160" t="s">
        <v>94</v>
      </c>
      <c r="E332" s="160" t="s">
        <v>618</v>
      </c>
      <c r="F332" s="160" t="s">
        <v>230</v>
      </c>
      <c r="G332" s="140">
        <v>5751144.86</v>
      </c>
      <c r="H332" s="142">
        <f t="shared" si="9"/>
        <v>5751.14486</v>
      </c>
    </row>
    <row r="333" spans="1:8" ht="38.25">
      <c r="A333" s="53">
        <f aca="true" t="shared" si="10" ref="A333:A396">1+A332</f>
        <v>322</v>
      </c>
      <c r="B333" s="159" t="s">
        <v>389</v>
      </c>
      <c r="C333" s="160" t="s">
        <v>36</v>
      </c>
      <c r="D333" s="160" t="s">
        <v>94</v>
      </c>
      <c r="E333" s="160" t="s">
        <v>619</v>
      </c>
      <c r="F333" s="160" t="s">
        <v>40</v>
      </c>
      <c r="G333" s="140">
        <v>51221748.16</v>
      </c>
      <c r="H333" s="142">
        <f aca="true" t="shared" si="11" ref="H333:H396">G333/1000</f>
        <v>51221.748159999996</v>
      </c>
    </row>
    <row r="334" spans="1:8" ht="12.75">
      <c r="A334" s="53">
        <f t="shared" si="10"/>
        <v>323</v>
      </c>
      <c r="B334" s="159" t="s">
        <v>342</v>
      </c>
      <c r="C334" s="160" t="s">
        <v>36</v>
      </c>
      <c r="D334" s="160" t="s">
        <v>94</v>
      </c>
      <c r="E334" s="160" t="s">
        <v>619</v>
      </c>
      <c r="F334" s="160" t="s">
        <v>231</v>
      </c>
      <c r="G334" s="140">
        <v>36480</v>
      </c>
      <c r="H334" s="142">
        <f t="shared" si="11"/>
        <v>36.48</v>
      </c>
    </row>
    <row r="335" spans="1:8" ht="25.5">
      <c r="A335" s="53">
        <f t="shared" si="10"/>
        <v>324</v>
      </c>
      <c r="B335" s="159" t="s">
        <v>335</v>
      </c>
      <c r="C335" s="160" t="s">
        <v>36</v>
      </c>
      <c r="D335" s="160" t="s">
        <v>94</v>
      </c>
      <c r="E335" s="160" t="s">
        <v>619</v>
      </c>
      <c r="F335" s="160" t="s">
        <v>230</v>
      </c>
      <c r="G335" s="140">
        <v>44476967.33</v>
      </c>
      <c r="H335" s="142">
        <f t="shared" si="11"/>
        <v>44476.96733</v>
      </c>
    </row>
    <row r="336" spans="1:8" ht="12.75">
      <c r="A336" s="53">
        <f t="shared" si="10"/>
        <v>325</v>
      </c>
      <c r="B336" s="159" t="s">
        <v>343</v>
      </c>
      <c r="C336" s="160" t="s">
        <v>36</v>
      </c>
      <c r="D336" s="160" t="s">
        <v>94</v>
      </c>
      <c r="E336" s="160" t="s">
        <v>619</v>
      </c>
      <c r="F336" s="160" t="s">
        <v>232</v>
      </c>
      <c r="G336" s="140">
        <v>6708300.83</v>
      </c>
      <c r="H336" s="142">
        <f t="shared" si="11"/>
        <v>6708.30083</v>
      </c>
    </row>
    <row r="337" spans="1:8" ht="38.25">
      <c r="A337" s="53">
        <f t="shared" si="10"/>
        <v>326</v>
      </c>
      <c r="B337" s="159" t="s">
        <v>390</v>
      </c>
      <c r="C337" s="160" t="s">
        <v>36</v>
      </c>
      <c r="D337" s="160" t="s">
        <v>94</v>
      </c>
      <c r="E337" s="160" t="s">
        <v>620</v>
      </c>
      <c r="F337" s="160" t="s">
        <v>40</v>
      </c>
      <c r="G337" s="140">
        <v>27618842.2</v>
      </c>
      <c r="H337" s="142">
        <f t="shared" si="11"/>
        <v>27618.8422</v>
      </c>
    </row>
    <row r="338" spans="1:8" ht="25.5">
      <c r="A338" s="53">
        <f t="shared" si="10"/>
        <v>327</v>
      </c>
      <c r="B338" s="159" t="s">
        <v>335</v>
      </c>
      <c r="C338" s="160" t="s">
        <v>36</v>
      </c>
      <c r="D338" s="160" t="s">
        <v>94</v>
      </c>
      <c r="E338" s="160" t="s">
        <v>620</v>
      </c>
      <c r="F338" s="160" t="s">
        <v>230</v>
      </c>
      <c r="G338" s="140">
        <v>27618842.2</v>
      </c>
      <c r="H338" s="142">
        <f t="shared" si="11"/>
        <v>27618.8422</v>
      </c>
    </row>
    <row r="339" spans="1:8" ht="63.75">
      <c r="A339" s="53">
        <f t="shared" si="10"/>
        <v>328</v>
      </c>
      <c r="B339" s="159" t="s">
        <v>1026</v>
      </c>
      <c r="C339" s="160" t="s">
        <v>36</v>
      </c>
      <c r="D339" s="160" t="s">
        <v>94</v>
      </c>
      <c r="E339" s="160" t="s">
        <v>621</v>
      </c>
      <c r="F339" s="160" t="s">
        <v>40</v>
      </c>
      <c r="G339" s="140">
        <v>9000000</v>
      </c>
      <c r="H339" s="142">
        <f t="shared" si="11"/>
        <v>9000</v>
      </c>
    </row>
    <row r="340" spans="1:8" ht="25.5">
      <c r="A340" s="53">
        <f t="shared" si="10"/>
        <v>329</v>
      </c>
      <c r="B340" s="159" t="s">
        <v>335</v>
      </c>
      <c r="C340" s="160" t="s">
        <v>36</v>
      </c>
      <c r="D340" s="160" t="s">
        <v>94</v>
      </c>
      <c r="E340" s="160" t="s">
        <v>621</v>
      </c>
      <c r="F340" s="160" t="s">
        <v>230</v>
      </c>
      <c r="G340" s="140">
        <v>9000000</v>
      </c>
      <c r="H340" s="142">
        <f t="shared" si="11"/>
        <v>9000</v>
      </c>
    </row>
    <row r="341" spans="1:8" ht="25.5">
      <c r="A341" s="53">
        <f t="shared" si="10"/>
        <v>330</v>
      </c>
      <c r="B341" s="159" t="s">
        <v>1027</v>
      </c>
      <c r="C341" s="160" t="s">
        <v>36</v>
      </c>
      <c r="D341" s="160" t="s">
        <v>94</v>
      </c>
      <c r="E341" s="160" t="s">
        <v>822</v>
      </c>
      <c r="F341" s="160" t="s">
        <v>40</v>
      </c>
      <c r="G341" s="140">
        <v>9843472.24</v>
      </c>
      <c r="H341" s="142">
        <f t="shared" si="11"/>
        <v>9843.472240000001</v>
      </c>
    </row>
    <row r="342" spans="1:8" ht="25.5">
      <c r="A342" s="53">
        <f t="shared" si="10"/>
        <v>331</v>
      </c>
      <c r="B342" s="159" t="s">
        <v>335</v>
      </c>
      <c r="C342" s="160" t="s">
        <v>36</v>
      </c>
      <c r="D342" s="160" t="s">
        <v>94</v>
      </c>
      <c r="E342" s="160" t="s">
        <v>822</v>
      </c>
      <c r="F342" s="160" t="s">
        <v>230</v>
      </c>
      <c r="G342" s="140">
        <v>9843472.24</v>
      </c>
      <c r="H342" s="142">
        <f t="shared" si="11"/>
        <v>9843.472240000001</v>
      </c>
    </row>
    <row r="343" spans="1:8" ht="89.25">
      <c r="A343" s="53">
        <f t="shared" si="10"/>
        <v>332</v>
      </c>
      <c r="B343" s="159" t="s">
        <v>451</v>
      </c>
      <c r="C343" s="160" t="s">
        <v>36</v>
      </c>
      <c r="D343" s="160" t="s">
        <v>94</v>
      </c>
      <c r="E343" s="160" t="s">
        <v>622</v>
      </c>
      <c r="F343" s="160" t="s">
        <v>40</v>
      </c>
      <c r="G343" s="140">
        <v>971133.21</v>
      </c>
      <c r="H343" s="142">
        <f t="shared" si="11"/>
        <v>971.13321</v>
      </c>
    </row>
    <row r="344" spans="1:8" ht="25.5">
      <c r="A344" s="53">
        <f t="shared" si="10"/>
        <v>333</v>
      </c>
      <c r="B344" s="159" t="s">
        <v>335</v>
      </c>
      <c r="C344" s="160" t="s">
        <v>36</v>
      </c>
      <c r="D344" s="160" t="s">
        <v>94</v>
      </c>
      <c r="E344" s="160" t="s">
        <v>622</v>
      </c>
      <c r="F344" s="160" t="s">
        <v>230</v>
      </c>
      <c r="G344" s="140">
        <v>971133.21</v>
      </c>
      <c r="H344" s="142">
        <f t="shared" si="11"/>
        <v>971.13321</v>
      </c>
    </row>
    <row r="345" spans="1:8" ht="76.5">
      <c r="A345" s="53">
        <f t="shared" si="10"/>
        <v>334</v>
      </c>
      <c r="B345" s="159" t="s">
        <v>623</v>
      </c>
      <c r="C345" s="160" t="s">
        <v>36</v>
      </c>
      <c r="D345" s="160" t="s">
        <v>94</v>
      </c>
      <c r="E345" s="160" t="s">
        <v>624</v>
      </c>
      <c r="F345" s="160" t="s">
        <v>40</v>
      </c>
      <c r="G345" s="140">
        <v>162716000</v>
      </c>
      <c r="H345" s="142">
        <f t="shared" si="11"/>
        <v>162716</v>
      </c>
    </row>
    <row r="346" spans="1:8" ht="12.75">
      <c r="A346" s="53">
        <f t="shared" si="10"/>
        <v>335</v>
      </c>
      <c r="B346" s="159" t="s">
        <v>342</v>
      </c>
      <c r="C346" s="160" t="s">
        <v>36</v>
      </c>
      <c r="D346" s="160" t="s">
        <v>94</v>
      </c>
      <c r="E346" s="160" t="s">
        <v>624</v>
      </c>
      <c r="F346" s="160" t="s">
        <v>231</v>
      </c>
      <c r="G346" s="140">
        <v>162716000</v>
      </c>
      <c r="H346" s="142">
        <f t="shared" si="11"/>
        <v>162716</v>
      </c>
    </row>
    <row r="347" spans="1:8" ht="89.25">
      <c r="A347" s="53">
        <f t="shared" si="10"/>
        <v>336</v>
      </c>
      <c r="B347" s="159" t="s">
        <v>625</v>
      </c>
      <c r="C347" s="160" t="s">
        <v>36</v>
      </c>
      <c r="D347" s="160" t="s">
        <v>94</v>
      </c>
      <c r="E347" s="160" t="s">
        <v>626</v>
      </c>
      <c r="F347" s="160" t="s">
        <v>40</v>
      </c>
      <c r="G347" s="140">
        <v>2152000</v>
      </c>
      <c r="H347" s="142">
        <f t="shared" si="11"/>
        <v>2152</v>
      </c>
    </row>
    <row r="348" spans="1:8" ht="25.5">
      <c r="A348" s="53">
        <f t="shared" si="10"/>
        <v>337</v>
      </c>
      <c r="B348" s="159" t="s">
        <v>335</v>
      </c>
      <c r="C348" s="160" t="s">
        <v>36</v>
      </c>
      <c r="D348" s="160" t="s">
        <v>94</v>
      </c>
      <c r="E348" s="160" t="s">
        <v>626</v>
      </c>
      <c r="F348" s="160" t="s">
        <v>230</v>
      </c>
      <c r="G348" s="140">
        <v>2152000</v>
      </c>
      <c r="H348" s="142">
        <f t="shared" si="11"/>
        <v>2152</v>
      </c>
    </row>
    <row r="349" spans="1:8" ht="25.5">
      <c r="A349" s="53">
        <f t="shared" si="10"/>
        <v>338</v>
      </c>
      <c r="B349" s="159" t="s">
        <v>1028</v>
      </c>
      <c r="C349" s="160" t="s">
        <v>36</v>
      </c>
      <c r="D349" s="160" t="s">
        <v>94</v>
      </c>
      <c r="E349" s="160" t="s">
        <v>728</v>
      </c>
      <c r="F349" s="160" t="s">
        <v>40</v>
      </c>
      <c r="G349" s="140">
        <v>14857659.14</v>
      </c>
      <c r="H349" s="142">
        <f t="shared" si="11"/>
        <v>14857.65914</v>
      </c>
    </row>
    <row r="350" spans="1:8" ht="12.75">
      <c r="A350" s="53">
        <f t="shared" si="10"/>
        <v>339</v>
      </c>
      <c r="B350" s="159" t="s">
        <v>345</v>
      </c>
      <c r="C350" s="160" t="s">
        <v>36</v>
      </c>
      <c r="D350" s="160" t="s">
        <v>94</v>
      </c>
      <c r="E350" s="160" t="s">
        <v>728</v>
      </c>
      <c r="F350" s="160" t="s">
        <v>233</v>
      </c>
      <c r="G350" s="140">
        <v>14857659.14</v>
      </c>
      <c r="H350" s="142">
        <f t="shared" si="11"/>
        <v>14857.65914</v>
      </c>
    </row>
    <row r="351" spans="1:8" ht="12.75">
      <c r="A351" s="53">
        <f t="shared" si="10"/>
        <v>340</v>
      </c>
      <c r="B351" s="159" t="s">
        <v>492</v>
      </c>
      <c r="C351" s="160" t="s">
        <v>36</v>
      </c>
      <c r="D351" s="160" t="s">
        <v>95</v>
      </c>
      <c r="E351" s="160" t="s">
        <v>524</v>
      </c>
      <c r="F351" s="160" t="s">
        <v>40</v>
      </c>
      <c r="G351" s="140">
        <v>480001055.61</v>
      </c>
      <c r="H351" s="142">
        <f t="shared" si="11"/>
        <v>480001.05561000004</v>
      </c>
    </row>
    <row r="352" spans="1:8" ht="38.25">
      <c r="A352" s="53">
        <f t="shared" si="10"/>
        <v>341</v>
      </c>
      <c r="B352" s="159" t="s">
        <v>806</v>
      </c>
      <c r="C352" s="160" t="s">
        <v>36</v>
      </c>
      <c r="D352" s="160" t="s">
        <v>95</v>
      </c>
      <c r="E352" s="160" t="s">
        <v>615</v>
      </c>
      <c r="F352" s="160" t="s">
        <v>40</v>
      </c>
      <c r="G352" s="140">
        <v>480001055.61</v>
      </c>
      <c r="H352" s="142">
        <f t="shared" si="11"/>
        <v>480001.05561000004</v>
      </c>
    </row>
    <row r="353" spans="1:8" ht="38.25">
      <c r="A353" s="53">
        <f t="shared" si="10"/>
        <v>342</v>
      </c>
      <c r="B353" s="159" t="s">
        <v>391</v>
      </c>
      <c r="C353" s="160" t="s">
        <v>36</v>
      </c>
      <c r="D353" s="160" t="s">
        <v>95</v>
      </c>
      <c r="E353" s="160" t="s">
        <v>627</v>
      </c>
      <c r="F353" s="160" t="s">
        <v>40</v>
      </c>
      <c r="G353" s="140">
        <v>480001055.61</v>
      </c>
      <c r="H353" s="142">
        <f t="shared" si="11"/>
        <v>480001.05561000004</v>
      </c>
    </row>
    <row r="354" spans="1:8" ht="63.75">
      <c r="A354" s="53">
        <f t="shared" si="10"/>
        <v>343</v>
      </c>
      <c r="B354" s="159" t="s">
        <v>392</v>
      </c>
      <c r="C354" s="160" t="s">
        <v>36</v>
      </c>
      <c r="D354" s="160" t="s">
        <v>95</v>
      </c>
      <c r="E354" s="160" t="s">
        <v>628</v>
      </c>
      <c r="F354" s="160" t="s">
        <v>40</v>
      </c>
      <c r="G354" s="140">
        <v>79156616.91</v>
      </c>
      <c r="H354" s="142">
        <f t="shared" si="11"/>
        <v>79156.61691</v>
      </c>
    </row>
    <row r="355" spans="1:8" ht="12.75">
      <c r="A355" s="53">
        <f t="shared" si="10"/>
        <v>344</v>
      </c>
      <c r="B355" s="159" t="s">
        <v>342</v>
      </c>
      <c r="C355" s="160" t="s">
        <v>36</v>
      </c>
      <c r="D355" s="160" t="s">
        <v>95</v>
      </c>
      <c r="E355" s="160" t="s">
        <v>628</v>
      </c>
      <c r="F355" s="160" t="s">
        <v>231</v>
      </c>
      <c r="G355" s="140">
        <v>79156616.91</v>
      </c>
      <c r="H355" s="142">
        <f t="shared" si="11"/>
        <v>79156.61691</v>
      </c>
    </row>
    <row r="356" spans="1:8" ht="102">
      <c r="A356" s="53">
        <f t="shared" si="10"/>
        <v>345</v>
      </c>
      <c r="B356" s="159" t="s">
        <v>393</v>
      </c>
      <c r="C356" s="160" t="s">
        <v>36</v>
      </c>
      <c r="D356" s="160" t="s">
        <v>95</v>
      </c>
      <c r="E356" s="160" t="s">
        <v>629</v>
      </c>
      <c r="F356" s="160" t="s">
        <v>40</v>
      </c>
      <c r="G356" s="140">
        <v>29416291.1</v>
      </c>
      <c r="H356" s="142">
        <f t="shared" si="11"/>
        <v>29416.291100000002</v>
      </c>
    </row>
    <row r="357" spans="1:8" ht="25.5">
      <c r="A357" s="53">
        <f t="shared" si="10"/>
        <v>346</v>
      </c>
      <c r="B357" s="159" t="s">
        <v>335</v>
      </c>
      <c r="C357" s="160" t="s">
        <v>36</v>
      </c>
      <c r="D357" s="160" t="s">
        <v>95</v>
      </c>
      <c r="E357" s="160" t="s">
        <v>629</v>
      </c>
      <c r="F357" s="160" t="s">
        <v>230</v>
      </c>
      <c r="G357" s="140">
        <v>29416291.1</v>
      </c>
      <c r="H357" s="142">
        <f t="shared" si="11"/>
        <v>29416.291100000002</v>
      </c>
    </row>
    <row r="358" spans="1:8" ht="38.25">
      <c r="A358" s="53">
        <f t="shared" si="10"/>
        <v>347</v>
      </c>
      <c r="B358" s="159" t="s">
        <v>394</v>
      </c>
      <c r="C358" s="160" t="s">
        <v>36</v>
      </c>
      <c r="D358" s="160" t="s">
        <v>95</v>
      </c>
      <c r="E358" s="160" t="s">
        <v>630</v>
      </c>
      <c r="F358" s="160" t="s">
        <v>40</v>
      </c>
      <c r="G358" s="140">
        <v>46533998.6</v>
      </c>
      <c r="H358" s="142">
        <f t="shared" si="11"/>
        <v>46533.9986</v>
      </c>
    </row>
    <row r="359" spans="1:8" ht="12.75">
      <c r="A359" s="53">
        <f t="shared" si="10"/>
        <v>348</v>
      </c>
      <c r="B359" s="159" t="s">
        <v>342</v>
      </c>
      <c r="C359" s="160" t="s">
        <v>36</v>
      </c>
      <c r="D359" s="160" t="s">
        <v>95</v>
      </c>
      <c r="E359" s="160" t="s">
        <v>630</v>
      </c>
      <c r="F359" s="160" t="s">
        <v>231</v>
      </c>
      <c r="G359" s="140">
        <v>167960</v>
      </c>
      <c r="H359" s="142">
        <f t="shared" si="11"/>
        <v>167.96</v>
      </c>
    </row>
    <row r="360" spans="1:8" ht="25.5">
      <c r="A360" s="53">
        <f t="shared" si="10"/>
        <v>349</v>
      </c>
      <c r="B360" s="159" t="s">
        <v>335</v>
      </c>
      <c r="C360" s="160" t="s">
        <v>36</v>
      </c>
      <c r="D360" s="160" t="s">
        <v>95</v>
      </c>
      <c r="E360" s="160" t="s">
        <v>630</v>
      </c>
      <c r="F360" s="160" t="s">
        <v>230</v>
      </c>
      <c r="G360" s="140">
        <v>43252908.4</v>
      </c>
      <c r="H360" s="142">
        <f t="shared" si="11"/>
        <v>43252.9084</v>
      </c>
    </row>
    <row r="361" spans="1:8" ht="12.75">
      <c r="A361" s="53">
        <f t="shared" si="10"/>
        <v>350</v>
      </c>
      <c r="B361" s="159" t="s">
        <v>343</v>
      </c>
      <c r="C361" s="160" t="s">
        <v>36</v>
      </c>
      <c r="D361" s="160" t="s">
        <v>95</v>
      </c>
      <c r="E361" s="160" t="s">
        <v>630</v>
      </c>
      <c r="F361" s="160" t="s">
        <v>232</v>
      </c>
      <c r="G361" s="140">
        <v>3113130.2</v>
      </c>
      <c r="H361" s="142">
        <f t="shared" si="11"/>
        <v>3113.1302</v>
      </c>
    </row>
    <row r="362" spans="1:8" ht="25.5">
      <c r="A362" s="53">
        <f t="shared" si="10"/>
        <v>351</v>
      </c>
      <c r="B362" s="159" t="s">
        <v>395</v>
      </c>
      <c r="C362" s="160" t="s">
        <v>36</v>
      </c>
      <c r="D362" s="160" t="s">
        <v>95</v>
      </c>
      <c r="E362" s="160" t="s">
        <v>631</v>
      </c>
      <c r="F362" s="160" t="s">
        <v>40</v>
      </c>
      <c r="G362" s="140">
        <v>5467600</v>
      </c>
      <c r="H362" s="142">
        <f t="shared" si="11"/>
        <v>5467.6</v>
      </c>
    </row>
    <row r="363" spans="1:8" ht="25.5">
      <c r="A363" s="53">
        <f t="shared" si="10"/>
        <v>352</v>
      </c>
      <c r="B363" s="159" t="s">
        <v>335</v>
      </c>
      <c r="C363" s="160" t="s">
        <v>36</v>
      </c>
      <c r="D363" s="160" t="s">
        <v>95</v>
      </c>
      <c r="E363" s="160" t="s">
        <v>631</v>
      </c>
      <c r="F363" s="160" t="s">
        <v>230</v>
      </c>
      <c r="G363" s="140">
        <v>5467600</v>
      </c>
      <c r="H363" s="142">
        <f t="shared" si="11"/>
        <v>5467.6</v>
      </c>
    </row>
    <row r="364" spans="1:8" ht="51">
      <c r="A364" s="53">
        <f t="shared" si="10"/>
        <v>353</v>
      </c>
      <c r="B364" s="159" t="s">
        <v>1029</v>
      </c>
      <c r="C364" s="160" t="s">
        <v>36</v>
      </c>
      <c r="D364" s="160" t="s">
        <v>95</v>
      </c>
      <c r="E364" s="160" t="s">
        <v>632</v>
      </c>
      <c r="F364" s="160" t="s">
        <v>40</v>
      </c>
      <c r="G364" s="140">
        <v>6923818.4</v>
      </c>
      <c r="H364" s="142">
        <f t="shared" si="11"/>
        <v>6923.8184</v>
      </c>
    </row>
    <row r="365" spans="1:8" ht="25.5">
      <c r="A365" s="53">
        <f t="shared" si="10"/>
        <v>354</v>
      </c>
      <c r="B365" s="159" t="s">
        <v>335</v>
      </c>
      <c r="C365" s="160" t="s">
        <v>36</v>
      </c>
      <c r="D365" s="160" t="s">
        <v>95</v>
      </c>
      <c r="E365" s="160" t="s">
        <v>632</v>
      </c>
      <c r="F365" s="160" t="s">
        <v>230</v>
      </c>
      <c r="G365" s="140">
        <v>6923818.4</v>
      </c>
      <c r="H365" s="142">
        <f t="shared" si="11"/>
        <v>6923.8184</v>
      </c>
    </row>
    <row r="366" spans="1:8" ht="63.75">
      <c r="A366" s="53">
        <f t="shared" si="10"/>
        <v>355</v>
      </c>
      <c r="B366" s="159" t="s">
        <v>1030</v>
      </c>
      <c r="C366" s="160" t="s">
        <v>36</v>
      </c>
      <c r="D366" s="160" t="s">
        <v>95</v>
      </c>
      <c r="E366" s="160" t="s">
        <v>633</v>
      </c>
      <c r="F366" s="160" t="s">
        <v>40</v>
      </c>
      <c r="G366" s="140">
        <v>42907600</v>
      </c>
      <c r="H366" s="142">
        <f t="shared" si="11"/>
        <v>42907.6</v>
      </c>
    </row>
    <row r="367" spans="1:8" ht="25.5">
      <c r="A367" s="53">
        <f t="shared" si="10"/>
        <v>356</v>
      </c>
      <c r="B367" s="159" t="s">
        <v>335</v>
      </c>
      <c r="C367" s="160" t="s">
        <v>36</v>
      </c>
      <c r="D367" s="160" t="s">
        <v>95</v>
      </c>
      <c r="E367" s="160" t="s">
        <v>633</v>
      </c>
      <c r="F367" s="160" t="s">
        <v>230</v>
      </c>
      <c r="G367" s="140">
        <v>42907600</v>
      </c>
      <c r="H367" s="142">
        <f t="shared" si="11"/>
        <v>42907.6</v>
      </c>
    </row>
    <row r="368" spans="1:8" ht="76.5">
      <c r="A368" s="53">
        <f t="shared" si="10"/>
        <v>357</v>
      </c>
      <c r="B368" s="159" t="s">
        <v>1031</v>
      </c>
      <c r="C368" s="160" t="s">
        <v>36</v>
      </c>
      <c r="D368" s="160" t="s">
        <v>95</v>
      </c>
      <c r="E368" s="160" t="s">
        <v>1032</v>
      </c>
      <c r="F368" s="160" t="s">
        <v>40</v>
      </c>
      <c r="G368" s="140">
        <v>260800</v>
      </c>
      <c r="H368" s="142">
        <f t="shared" si="11"/>
        <v>260.8</v>
      </c>
    </row>
    <row r="369" spans="1:8" ht="25.5">
      <c r="A369" s="53">
        <f t="shared" si="10"/>
        <v>358</v>
      </c>
      <c r="B369" s="159" t="s">
        <v>335</v>
      </c>
      <c r="C369" s="160" t="s">
        <v>36</v>
      </c>
      <c r="D369" s="160" t="s">
        <v>95</v>
      </c>
      <c r="E369" s="160" t="s">
        <v>1032</v>
      </c>
      <c r="F369" s="160" t="s">
        <v>230</v>
      </c>
      <c r="G369" s="140">
        <v>260800</v>
      </c>
      <c r="H369" s="142">
        <f t="shared" si="11"/>
        <v>260.8</v>
      </c>
    </row>
    <row r="370" spans="1:8" ht="102">
      <c r="A370" s="53">
        <f t="shared" si="10"/>
        <v>359</v>
      </c>
      <c r="B370" s="159" t="s">
        <v>452</v>
      </c>
      <c r="C370" s="160" t="s">
        <v>36</v>
      </c>
      <c r="D370" s="160" t="s">
        <v>95</v>
      </c>
      <c r="E370" s="160" t="s">
        <v>634</v>
      </c>
      <c r="F370" s="160" t="s">
        <v>40</v>
      </c>
      <c r="G370" s="140">
        <v>932900</v>
      </c>
      <c r="H370" s="142">
        <f t="shared" si="11"/>
        <v>932.9</v>
      </c>
    </row>
    <row r="371" spans="1:8" ht="25.5">
      <c r="A371" s="53">
        <f t="shared" si="10"/>
        <v>360</v>
      </c>
      <c r="B371" s="159" t="s">
        <v>335</v>
      </c>
      <c r="C371" s="160" t="s">
        <v>36</v>
      </c>
      <c r="D371" s="160" t="s">
        <v>95</v>
      </c>
      <c r="E371" s="160" t="s">
        <v>634</v>
      </c>
      <c r="F371" s="160" t="s">
        <v>230</v>
      </c>
      <c r="G371" s="140">
        <v>932900</v>
      </c>
      <c r="H371" s="142">
        <f t="shared" si="11"/>
        <v>932.9</v>
      </c>
    </row>
    <row r="372" spans="1:8" ht="38.25">
      <c r="A372" s="53">
        <f t="shared" si="10"/>
        <v>361</v>
      </c>
      <c r="B372" s="159" t="s">
        <v>1162</v>
      </c>
      <c r="C372" s="160" t="s">
        <v>36</v>
      </c>
      <c r="D372" s="160" t="s">
        <v>95</v>
      </c>
      <c r="E372" s="160" t="s">
        <v>1163</v>
      </c>
      <c r="F372" s="160" t="s">
        <v>40</v>
      </c>
      <c r="G372" s="140">
        <v>16620000</v>
      </c>
      <c r="H372" s="142">
        <f t="shared" si="11"/>
        <v>16620</v>
      </c>
    </row>
    <row r="373" spans="1:8" ht="12.75">
      <c r="A373" s="53">
        <f t="shared" si="10"/>
        <v>362</v>
      </c>
      <c r="B373" s="159" t="s">
        <v>342</v>
      </c>
      <c r="C373" s="160" t="s">
        <v>36</v>
      </c>
      <c r="D373" s="160" t="s">
        <v>95</v>
      </c>
      <c r="E373" s="160" t="s">
        <v>1163</v>
      </c>
      <c r="F373" s="160" t="s">
        <v>231</v>
      </c>
      <c r="G373" s="140">
        <v>16620000</v>
      </c>
      <c r="H373" s="142">
        <f t="shared" si="11"/>
        <v>16620</v>
      </c>
    </row>
    <row r="374" spans="1:8" ht="114.75">
      <c r="A374" s="53">
        <f t="shared" si="10"/>
        <v>363</v>
      </c>
      <c r="B374" s="159" t="s">
        <v>635</v>
      </c>
      <c r="C374" s="160" t="s">
        <v>36</v>
      </c>
      <c r="D374" s="160" t="s">
        <v>95</v>
      </c>
      <c r="E374" s="160" t="s">
        <v>636</v>
      </c>
      <c r="F374" s="160" t="s">
        <v>40</v>
      </c>
      <c r="G374" s="140">
        <v>191406000</v>
      </c>
      <c r="H374" s="142">
        <f t="shared" si="11"/>
        <v>191406</v>
      </c>
    </row>
    <row r="375" spans="1:8" ht="12.75">
      <c r="A375" s="53">
        <f t="shared" si="10"/>
        <v>364</v>
      </c>
      <c r="B375" s="159" t="s">
        <v>342</v>
      </c>
      <c r="C375" s="160" t="s">
        <v>36</v>
      </c>
      <c r="D375" s="160" t="s">
        <v>95</v>
      </c>
      <c r="E375" s="160" t="s">
        <v>636</v>
      </c>
      <c r="F375" s="160" t="s">
        <v>231</v>
      </c>
      <c r="G375" s="140">
        <v>191406000</v>
      </c>
      <c r="H375" s="142">
        <f t="shared" si="11"/>
        <v>191406</v>
      </c>
    </row>
    <row r="376" spans="1:8" ht="114.75">
      <c r="A376" s="53">
        <f t="shared" si="10"/>
        <v>365</v>
      </c>
      <c r="B376" s="159" t="s">
        <v>637</v>
      </c>
      <c r="C376" s="160" t="s">
        <v>36</v>
      </c>
      <c r="D376" s="160" t="s">
        <v>95</v>
      </c>
      <c r="E376" s="160" t="s">
        <v>638</v>
      </c>
      <c r="F376" s="160" t="s">
        <v>40</v>
      </c>
      <c r="G376" s="140">
        <v>11068433.88</v>
      </c>
      <c r="H376" s="142">
        <f t="shared" si="11"/>
        <v>11068.43388</v>
      </c>
    </row>
    <row r="377" spans="1:8" ht="25.5">
      <c r="A377" s="53">
        <f t="shared" si="10"/>
        <v>366</v>
      </c>
      <c r="B377" s="159" t="s">
        <v>335</v>
      </c>
      <c r="C377" s="160" t="s">
        <v>36</v>
      </c>
      <c r="D377" s="160" t="s">
        <v>95</v>
      </c>
      <c r="E377" s="160" t="s">
        <v>638</v>
      </c>
      <c r="F377" s="160" t="s">
        <v>230</v>
      </c>
      <c r="G377" s="140">
        <v>11068433.88</v>
      </c>
      <c r="H377" s="142">
        <f t="shared" si="11"/>
        <v>11068.43388</v>
      </c>
    </row>
    <row r="378" spans="1:8" ht="38.25">
      <c r="A378" s="53">
        <f t="shared" si="10"/>
        <v>367</v>
      </c>
      <c r="B378" s="159" t="s">
        <v>1135</v>
      </c>
      <c r="C378" s="160" t="s">
        <v>36</v>
      </c>
      <c r="D378" s="160" t="s">
        <v>95</v>
      </c>
      <c r="E378" s="160" t="s">
        <v>1126</v>
      </c>
      <c r="F378" s="160" t="s">
        <v>40</v>
      </c>
      <c r="G378" s="140">
        <v>12299692</v>
      </c>
      <c r="H378" s="142">
        <f t="shared" si="11"/>
        <v>12299.692</v>
      </c>
    </row>
    <row r="379" spans="1:8" ht="25.5">
      <c r="A379" s="53">
        <f t="shared" si="10"/>
        <v>368</v>
      </c>
      <c r="B379" s="159" t="s">
        <v>335</v>
      </c>
      <c r="C379" s="160" t="s">
        <v>36</v>
      </c>
      <c r="D379" s="160" t="s">
        <v>95</v>
      </c>
      <c r="E379" s="160" t="s">
        <v>1126</v>
      </c>
      <c r="F379" s="160" t="s">
        <v>230</v>
      </c>
      <c r="G379" s="140">
        <v>12299692</v>
      </c>
      <c r="H379" s="142">
        <f t="shared" si="11"/>
        <v>12299.692</v>
      </c>
    </row>
    <row r="380" spans="1:8" ht="38.25">
      <c r="A380" s="53">
        <f t="shared" si="10"/>
        <v>369</v>
      </c>
      <c r="B380" s="159" t="s">
        <v>1136</v>
      </c>
      <c r="C380" s="160" t="s">
        <v>36</v>
      </c>
      <c r="D380" s="160" t="s">
        <v>95</v>
      </c>
      <c r="E380" s="160" t="s">
        <v>1128</v>
      </c>
      <c r="F380" s="160" t="s">
        <v>40</v>
      </c>
      <c r="G380" s="140">
        <v>14874900</v>
      </c>
      <c r="H380" s="142">
        <f t="shared" si="11"/>
        <v>14874.9</v>
      </c>
    </row>
    <row r="381" spans="1:8" ht="25.5">
      <c r="A381" s="53">
        <f t="shared" si="10"/>
        <v>370</v>
      </c>
      <c r="B381" s="159" t="s">
        <v>335</v>
      </c>
      <c r="C381" s="160" t="s">
        <v>36</v>
      </c>
      <c r="D381" s="160" t="s">
        <v>95</v>
      </c>
      <c r="E381" s="160" t="s">
        <v>1128</v>
      </c>
      <c r="F381" s="160" t="s">
        <v>230</v>
      </c>
      <c r="G381" s="140">
        <v>14874900</v>
      </c>
      <c r="H381" s="142">
        <f t="shared" si="11"/>
        <v>14874.9</v>
      </c>
    </row>
    <row r="382" spans="1:8" ht="25.5">
      <c r="A382" s="53">
        <f t="shared" si="10"/>
        <v>371</v>
      </c>
      <c r="B382" s="159" t="s">
        <v>1033</v>
      </c>
      <c r="C382" s="160" t="s">
        <v>36</v>
      </c>
      <c r="D382" s="160" t="s">
        <v>95</v>
      </c>
      <c r="E382" s="160" t="s">
        <v>823</v>
      </c>
      <c r="F382" s="160" t="s">
        <v>40</v>
      </c>
      <c r="G382" s="140">
        <v>12906404.72</v>
      </c>
      <c r="H382" s="142">
        <f t="shared" si="11"/>
        <v>12906.40472</v>
      </c>
    </row>
    <row r="383" spans="1:8" ht="25.5">
      <c r="A383" s="53">
        <f t="shared" si="10"/>
        <v>372</v>
      </c>
      <c r="B383" s="159" t="s">
        <v>335</v>
      </c>
      <c r="C383" s="160" t="s">
        <v>36</v>
      </c>
      <c r="D383" s="160" t="s">
        <v>95</v>
      </c>
      <c r="E383" s="160" t="s">
        <v>823</v>
      </c>
      <c r="F383" s="160" t="s">
        <v>230</v>
      </c>
      <c r="G383" s="140">
        <v>12906404.72</v>
      </c>
      <c r="H383" s="142">
        <f t="shared" si="11"/>
        <v>12906.40472</v>
      </c>
    </row>
    <row r="384" spans="1:8" ht="12.75">
      <c r="A384" s="53">
        <f t="shared" si="10"/>
        <v>373</v>
      </c>
      <c r="B384" s="159" t="s">
        <v>1034</v>
      </c>
      <c r="C384" s="160" t="s">
        <v>36</v>
      </c>
      <c r="D384" s="160" t="s">
        <v>95</v>
      </c>
      <c r="E384" s="160" t="s">
        <v>1035</v>
      </c>
      <c r="F384" s="160" t="s">
        <v>40</v>
      </c>
      <c r="G384" s="140">
        <v>9226000</v>
      </c>
      <c r="H384" s="142">
        <f t="shared" si="11"/>
        <v>9226</v>
      </c>
    </row>
    <row r="385" spans="1:8" ht="12.75">
      <c r="A385" s="53">
        <f t="shared" si="10"/>
        <v>374</v>
      </c>
      <c r="B385" s="159" t="s">
        <v>345</v>
      </c>
      <c r="C385" s="160" t="s">
        <v>36</v>
      </c>
      <c r="D385" s="160" t="s">
        <v>95</v>
      </c>
      <c r="E385" s="160" t="s">
        <v>1035</v>
      </c>
      <c r="F385" s="160" t="s">
        <v>233</v>
      </c>
      <c r="G385" s="140">
        <v>9226000</v>
      </c>
      <c r="H385" s="142">
        <f t="shared" si="11"/>
        <v>9226</v>
      </c>
    </row>
    <row r="386" spans="1:8" ht="12.75">
      <c r="A386" s="53">
        <f t="shared" si="10"/>
        <v>375</v>
      </c>
      <c r="B386" s="159" t="s">
        <v>639</v>
      </c>
      <c r="C386" s="160" t="s">
        <v>36</v>
      </c>
      <c r="D386" s="160" t="s">
        <v>96</v>
      </c>
      <c r="E386" s="160" t="s">
        <v>524</v>
      </c>
      <c r="F386" s="160" t="s">
        <v>40</v>
      </c>
      <c r="G386" s="140">
        <v>22994400</v>
      </c>
      <c r="H386" s="142">
        <f t="shared" si="11"/>
        <v>22994.4</v>
      </c>
    </row>
    <row r="387" spans="1:8" ht="38.25">
      <c r="A387" s="53">
        <f t="shared" si="10"/>
        <v>376</v>
      </c>
      <c r="B387" s="159" t="s">
        <v>806</v>
      </c>
      <c r="C387" s="160" t="s">
        <v>36</v>
      </c>
      <c r="D387" s="160" t="s">
        <v>96</v>
      </c>
      <c r="E387" s="160" t="s">
        <v>615</v>
      </c>
      <c r="F387" s="160" t="s">
        <v>40</v>
      </c>
      <c r="G387" s="140">
        <v>22994400</v>
      </c>
      <c r="H387" s="142">
        <f t="shared" si="11"/>
        <v>22994.4</v>
      </c>
    </row>
    <row r="388" spans="1:8" ht="38.25">
      <c r="A388" s="53">
        <f t="shared" si="10"/>
        <v>377</v>
      </c>
      <c r="B388" s="159" t="s">
        <v>1036</v>
      </c>
      <c r="C388" s="160" t="s">
        <v>36</v>
      </c>
      <c r="D388" s="160" t="s">
        <v>96</v>
      </c>
      <c r="E388" s="160" t="s">
        <v>640</v>
      </c>
      <c r="F388" s="160" t="s">
        <v>40</v>
      </c>
      <c r="G388" s="140">
        <v>20194400</v>
      </c>
      <c r="H388" s="142">
        <f t="shared" si="11"/>
        <v>20194.4</v>
      </c>
    </row>
    <row r="389" spans="1:8" ht="25.5">
      <c r="A389" s="53">
        <f t="shared" si="10"/>
        <v>378</v>
      </c>
      <c r="B389" s="159" t="s">
        <v>396</v>
      </c>
      <c r="C389" s="160" t="s">
        <v>36</v>
      </c>
      <c r="D389" s="160" t="s">
        <v>96</v>
      </c>
      <c r="E389" s="160" t="s">
        <v>641</v>
      </c>
      <c r="F389" s="160" t="s">
        <v>40</v>
      </c>
      <c r="G389" s="140">
        <v>10000000</v>
      </c>
      <c r="H389" s="142">
        <f t="shared" si="11"/>
        <v>10000</v>
      </c>
    </row>
    <row r="390" spans="1:8" ht="25.5">
      <c r="A390" s="53">
        <f t="shared" si="10"/>
        <v>379</v>
      </c>
      <c r="B390" s="159" t="s">
        <v>335</v>
      </c>
      <c r="C390" s="160" t="s">
        <v>36</v>
      </c>
      <c r="D390" s="160" t="s">
        <v>96</v>
      </c>
      <c r="E390" s="160" t="s">
        <v>641</v>
      </c>
      <c r="F390" s="160" t="s">
        <v>230</v>
      </c>
      <c r="G390" s="140">
        <v>10000000</v>
      </c>
      <c r="H390" s="142">
        <f t="shared" si="11"/>
        <v>10000</v>
      </c>
    </row>
    <row r="391" spans="1:8" ht="25.5">
      <c r="A391" s="53">
        <f t="shared" si="10"/>
        <v>380</v>
      </c>
      <c r="B391" s="159" t="s">
        <v>397</v>
      </c>
      <c r="C391" s="160" t="s">
        <v>36</v>
      </c>
      <c r="D391" s="160" t="s">
        <v>96</v>
      </c>
      <c r="E391" s="160" t="s">
        <v>642</v>
      </c>
      <c r="F391" s="160" t="s">
        <v>40</v>
      </c>
      <c r="G391" s="140">
        <v>2000000</v>
      </c>
      <c r="H391" s="142">
        <f t="shared" si="11"/>
        <v>2000</v>
      </c>
    </row>
    <row r="392" spans="1:8" ht="12.75">
      <c r="A392" s="53">
        <f t="shared" si="10"/>
        <v>381</v>
      </c>
      <c r="B392" s="159" t="s">
        <v>342</v>
      </c>
      <c r="C392" s="160" t="s">
        <v>36</v>
      </c>
      <c r="D392" s="160" t="s">
        <v>96</v>
      </c>
      <c r="E392" s="160" t="s">
        <v>642</v>
      </c>
      <c r="F392" s="160" t="s">
        <v>231</v>
      </c>
      <c r="G392" s="140">
        <v>2000000</v>
      </c>
      <c r="H392" s="142">
        <f t="shared" si="11"/>
        <v>2000</v>
      </c>
    </row>
    <row r="393" spans="1:8" ht="38.25">
      <c r="A393" s="53">
        <f t="shared" si="10"/>
        <v>382</v>
      </c>
      <c r="B393" s="159" t="s">
        <v>398</v>
      </c>
      <c r="C393" s="160" t="s">
        <v>36</v>
      </c>
      <c r="D393" s="160" t="s">
        <v>96</v>
      </c>
      <c r="E393" s="160" t="s">
        <v>643</v>
      </c>
      <c r="F393" s="160" t="s">
        <v>40</v>
      </c>
      <c r="G393" s="140">
        <v>250000</v>
      </c>
      <c r="H393" s="142">
        <f t="shared" si="11"/>
        <v>250</v>
      </c>
    </row>
    <row r="394" spans="1:8" ht="25.5">
      <c r="A394" s="53">
        <f t="shared" si="10"/>
        <v>383</v>
      </c>
      <c r="B394" s="159" t="s">
        <v>335</v>
      </c>
      <c r="C394" s="160" t="s">
        <v>36</v>
      </c>
      <c r="D394" s="160" t="s">
        <v>96</v>
      </c>
      <c r="E394" s="160" t="s">
        <v>643</v>
      </c>
      <c r="F394" s="160" t="s">
        <v>230</v>
      </c>
      <c r="G394" s="140">
        <v>250000</v>
      </c>
      <c r="H394" s="142">
        <f t="shared" si="11"/>
        <v>250</v>
      </c>
    </row>
    <row r="395" spans="1:8" ht="89.25">
      <c r="A395" s="53">
        <f t="shared" si="10"/>
        <v>384</v>
      </c>
      <c r="B395" s="159" t="s">
        <v>930</v>
      </c>
      <c r="C395" s="160" t="s">
        <v>36</v>
      </c>
      <c r="D395" s="160" t="s">
        <v>96</v>
      </c>
      <c r="E395" s="160" t="s">
        <v>824</v>
      </c>
      <c r="F395" s="160" t="s">
        <v>40</v>
      </c>
      <c r="G395" s="140">
        <v>867100</v>
      </c>
      <c r="H395" s="142">
        <f t="shared" si="11"/>
        <v>867.1</v>
      </c>
    </row>
    <row r="396" spans="1:8" ht="25.5">
      <c r="A396" s="53">
        <f t="shared" si="10"/>
        <v>385</v>
      </c>
      <c r="B396" s="159" t="s">
        <v>335</v>
      </c>
      <c r="C396" s="160" t="s">
        <v>36</v>
      </c>
      <c r="D396" s="160" t="s">
        <v>96</v>
      </c>
      <c r="E396" s="160" t="s">
        <v>824</v>
      </c>
      <c r="F396" s="160" t="s">
        <v>230</v>
      </c>
      <c r="G396" s="140">
        <v>867100</v>
      </c>
      <c r="H396" s="142">
        <f t="shared" si="11"/>
        <v>867.1</v>
      </c>
    </row>
    <row r="397" spans="1:8" ht="51">
      <c r="A397" s="53">
        <f aca="true" t="shared" si="12" ref="A397:A460">1+A396</f>
        <v>386</v>
      </c>
      <c r="B397" s="159" t="s">
        <v>1137</v>
      </c>
      <c r="C397" s="160" t="s">
        <v>36</v>
      </c>
      <c r="D397" s="160" t="s">
        <v>96</v>
      </c>
      <c r="E397" s="160" t="s">
        <v>1130</v>
      </c>
      <c r="F397" s="160" t="s">
        <v>40</v>
      </c>
      <c r="G397" s="140">
        <v>7077300</v>
      </c>
      <c r="H397" s="142">
        <f aca="true" t="shared" si="13" ref="H397:H460">G397/1000</f>
        <v>7077.3</v>
      </c>
    </row>
    <row r="398" spans="1:8" ht="25.5">
      <c r="A398" s="53">
        <f t="shared" si="12"/>
        <v>387</v>
      </c>
      <c r="B398" s="159" t="s">
        <v>335</v>
      </c>
      <c r="C398" s="160" t="s">
        <v>36</v>
      </c>
      <c r="D398" s="160" t="s">
        <v>96</v>
      </c>
      <c r="E398" s="160" t="s">
        <v>1130</v>
      </c>
      <c r="F398" s="160" t="s">
        <v>230</v>
      </c>
      <c r="G398" s="140">
        <v>7077300</v>
      </c>
      <c r="H398" s="142">
        <f t="shared" si="13"/>
        <v>7077.3</v>
      </c>
    </row>
    <row r="399" spans="1:8" ht="38.25">
      <c r="A399" s="53">
        <f t="shared" si="12"/>
        <v>388</v>
      </c>
      <c r="B399" s="159" t="s">
        <v>399</v>
      </c>
      <c r="C399" s="160" t="s">
        <v>36</v>
      </c>
      <c r="D399" s="160" t="s">
        <v>96</v>
      </c>
      <c r="E399" s="160" t="s">
        <v>644</v>
      </c>
      <c r="F399" s="160" t="s">
        <v>40</v>
      </c>
      <c r="G399" s="140">
        <v>2800000</v>
      </c>
      <c r="H399" s="142">
        <f t="shared" si="13"/>
        <v>2800</v>
      </c>
    </row>
    <row r="400" spans="1:8" ht="38.25">
      <c r="A400" s="53">
        <f t="shared" si="12"/>
        <v>389</v>
      </c>
      <c r="B400" s="159" t="s">
        <v>400</v>
      </c>
      <c r="C400" s="160" t="s">
        <v>36</v>
      </c>
      <c r="D400" s="160" t="s">
        <v>96</v>
      </c>
      <c r="E400" s="160" t="s">
        <v>645</v>
      </c>
      <c r="F400" s="160" t="s">
        <v>40</v>
      </c>
      <c r="G400" s="140">
        <v>1000000</v>
      </c>
      <c r="H400" s="142">
        <f t="shared" si="13"/>
        <v>1000</v>
      </c>
    </row>
    <row r="401" spans="1:8" ht="25.5">
      <c r="A401" s="53">
        <f t="shared" si="12"/>
        <v>390</v>
      </c>
      <c r="B401" s="159" t="s">
        <v>335</v>
      </c>
      <c r="C401" s="160" t="s">
        <v>36</v>
      </c>
      <c r="D401" s="160" t="s">
        <v>96</v>
      </c>
      <c r="E401" s="160" t="s">
        <v>645</v>
      </c>
      <c r="F401" s="160" t="s">
        <v>230</v>
      </c>
      <c r="G401" s="140">
        <v>1000000</v>
      </c>
      <c r="H401" s="142">
        <f t="shared" si="13"/>
        <v>1000</v>
      </c>
    </row>
    <row r="402" spans="1:8" ht="38.25">
      <c r="A402" s="53">
        <f t="shared" si="12"/>
        <v>391</v>
      </c>
      <c r="B402" s="159" t="s">
        <v>646</v>
      </c>
      <c r="C402" s="160" t="s">
        <v>36</v>
      </c>
      <c r="D402" s="160" t="s">
        <v>96</v>
      </c>
      <c r="E402" s="160" t="s">
        <v>647</v>
      </c>
      <c r="F402" s="160" t="s">
        <v>40</v>
      </c>
      <c r="G402" s="140">
        <v>1000000</v>
      </c>
      <c r="H402" s="142">
        <f t="shared" si="13"/>
        <v>1000</v>
      </c>
    </row>
    <row r="403" spans="1:8" ht="25.5">
      <c r="A403" s="53">
        <f t="shared" si="12"/>
        <v>392</v>
      </c>
      <c r="B403" s="159" t="s">
        <v>335</v>
      </c>
      <c r="C403" s="160" t="s">
        <v>36</v>
      </c>
      <c r="D403" s="160" t="s">
        <v>96</v>
      </c>
      <c r="E403" s="160" t="s">
        <v>647</v>
      </c>
      <c r="F403" s="160" t="s">
        <v>230</v>
      </c>
      <c r="G403" s="140">
        <v>1000000</v>
      </c>
      <c r="H403" s="142">
        <f t="shared" si="13"/>
        <v>1000</v>
      </c>
    </row>
    <row r="404" spans="1:8" ht="25.5">
      <c r="A404" s="53">
        <f t="shared" si="12"/>
        <v>393</v>
      </c>
      <c r="B404" s="159" t="s">
        <v>401</v>
      </c>
      <c r="C404" s="160" t="s">
        <v>36</v>
      </c>
      <c r="D404" s="160" t="s">
        <v>96</v>
      </c>
      <c r="E404" s="160" t="s">
        <v>648</v>
      </c>
      <c r="F404" s="160" t="s">
        <v>40</v>
      </c>
      <c r="G404" s="140">
        <v>800000</v>
      </c>
      <c r="H404" s="142">
        <f t="shared" si="13"/>
        <v>800</v>
      </c>
    </row>
    <row r="405" spans="1:8" ht="25.5">
      <c r="A405" s="53">
        <f t="shared" si="12"/>
        <v>394</v>
      </c>
      <c r="B405" s="159" t="s">
        <v>335</v>
      </c>
      <c r="C405" s="160" t="s">
        <v>36</v>
      </c>
      <c r="D405" s="160" t="s">
        <v>96</v>
      </c>
      <c r="E405" s="160" t="s">
        <v>648</v>
      </c>
      <c r="F405" s="160" t="s">
        <v>230</v>
      </c>
      <c r="G405" s="140">
        <v>800000</v>
      </c>
      <c r="H405" s="142">
        <f t="shared" si="13"/>
        <v>800</v>
      </c>
    </row>
    <row r="406" spans="1:8" ht="12.75">
      <c r="A406" s="53">
        <f t="shared" si="12"/>
        <v>395</v>
      </c>
      <c r="B406" s="159" t="s">
        <v>493</v>
      </c>
      <c r="C406" s="160" t="s">
        <v>36</v>
      </c>
      <c r="D406" s="160" t="s">
        <v>97</v>
      </c>
      <c r="E406" s="160" t="s">
        <v>524</v>
      </c>
      <c r="F406" s="160" t="s">
        <v>40</v>
      </c>
      <c r="G406" s="140">
        <v>11995851</v>
      </c>
      <c r="H406" s="142">
        <f t="shared" si="13"/>
        <v>11995.851</v>
      </c>
    </row>
    <row r="407" spans="1:8" ht="38.25">
      <c r="A407" s="53">
        <f t="shared" si="12"/>
        <v>396</v>
      </c>
      <c r="B407" s="159" t="s">
        <v>806</v>
      </c>
      <c r="C407" s="160" t="s">
        <v>36</v>
      </c>
      <c r="D407" s="160" t="s">
        <v>97</v>
      </c>
      <c r="E407" s="160" t="s">
        <v>615</v>
      </c>
      <c r="F407" s="160" t="s">
        <v>40</v>
      </c>
      <c r="G407" s="140">
        <v>11995851</v>
      </c>
      <c r="H407" s="142">
        <f t="shared" si="13"/>
        <v>11995.851</v>
      </c>
    </row>
    <row r="408" spans="1:8" ht="51">
      <c r="A408" s="53">
        <f t="shared" si="12"/>
        <v>397</v>
      </c>
      <c r="B408" s="159" t="s">
        <v>807</v>
      </c>
      <c r="C408" s="160" t="s">
        <v>36</v>
      </c>
      <c r="D408" s="160" t="s">
        <v>97</v>
      </c>
      <c r="E408" s="160" t="s">
        <v>649</v>
      </c>
      <c r="F408" s="160" t="s">
        <v>40</v>
      </c>
      <c r="G408" s="140">
        <v>11995851</v>
      </c>
      <c r="H408" s="142">
        <f t="shared" si="13"/>
        <v>11995.851</v>
      </c>
    </row>
    <row r="409" spans="1:8" ht="51">
      <c r="A409" s="53">
        <f t="shared" si="12"/>
        <v>398</v>
      </c>
      <c r="B409" s="159" t="s">
        <v>402</v>
      </c>
      <c r="C409" s="160" t="s">
        <v>36</v>
      </c>
      <c r="D409" s="160" t="s">
        <v>97</v>
      </c>
      <c r="E409" s="160" t="s">
        <v>650</v>
      </c>
      <c r="F409" s="160" t="s">
        <v>40</v>
      </c>
      <c r="G409" s="140">
        <v>11095851</v>
      </c>
      <c r="H409" s="142">
        <f t="shared" si="13"/>
        <v>11095.851</v>
      </c>
    </row>
    <row r="410" spans="1:8" ht="12.75">
      <c r="A410" s="53">
        <f t="shared" si="12"/>
        <v>399</v>
      </c>
      <c r="B410" s="159" t="s">
        <v>342</v>
      </c>
      <c r="C410" s="160" t="s">
        <v>36</v>
      </c>
      <c r="D410" s="160" t="s">
        <v>97</v>
      </c>
      <c r="E410" s="160" t="s">
        <v>650</v>
      </c>
      <c r="F410" s="160" t="s">
        <v>231</v>
      </c>
      <c r="G410" s="140">
        <v>8769200</v>
      </c>
      <c r="H410" s="142">
        <f t="shared" si="13"/>
        <v>8769.2</v>
      </c>
    </row>
    <row r="411" spans="1:8" ht="25.5">
      <c r="A411" s="53">
        <f t="shared" si="12"/>
        <v>400</v>
      </c>
      <c r="B411" s="159" t="s">
        <v>335</v>
      </c>
      <c r="C411" s="160" t="s">
        <v>36</v>
      </c>
      <c r="D411" s="160" t="s">
        <v>97</v>
      </c>
      <c r="E411" s="160" t="s">
        <v>650</v>
      </c>
      <c r="F411" s="160" t="s">
        <v>230</v>
      </c>
      <c r="G411" s="140">
        <v>2148651</v>
      </c>
      <c r="H411" s="142">
        <f t="shared" si="13"/>
        <v>2148.651</v>
      </c>
    </row>
    <row r="412" spans="1:8" ht="12.75">
      <c r="A412" s="53">
        <f t="shared" si="12"/>
        <v>401</v>
      </c>
      <c r="B412" s="159" t="s">
        <v>1037</v>
      </c>
      <c r="C412" s="160" t="s">
        <v>36</v>
      </c>
      <c r="D412" s="160" t="s">
        <v>97</v>
      </c>
      <c r="E412" s="160" t="s">
        <v>650</v>
      </c>
      <c r="F412" s="160" t="s">
        <v>1038</v>
      </c>
      <c r="G412" s="140">
        <v>24000</v>
      </c>
      <c r="H412" s="142">
        <f t="shared" si="13"/>
        <v>24</v>
      </c>
    </row>
    <row r="413" spans="1:8" ht="12.75">
      <c r="A413" s="53">
        <f t="shared" si="12"/>
        <v>402</v>
      </c>
      <c r="B413" s="159" t="s">
        <v>534</v>
      </c>
      <c r="C413" s="160" t="s">
        <v>36</v>
      </c>
      <c r="D413" s="160" t="s">
        <v>97</v>
      </c>
      <c r="E413" s="160" t="s">
        <v>650</v>
      </c>
      <c r="F413" s="160" t="s">
        <v>535</v>
      </c>
      <c r="G413" s="140">
        <v>150000</v>
      </c>
      <c r="H413" s="142">
        <f t="shared" si="13"/>
        <v>150</v>
      </c>
    </row>
    <row r="414" spans="1:8" ht="12.75">
      <c r="A414" s="53">
        <f t="shared" si="12"/>
        <v>403</v>
      </c>
      <c r="B414" s="159" t="s">
        <v>343</v>
      </c>
      <c r="C414" s="160" t="s">
        <v>36</v>
      </c>
      <c r="D414" s="160" t="s">
        <v>97</v>
      </c>
      <c r="E414" s="160" t="s">
        <v>650</v>
      </c>
      <c r="F414" s="160" t="s">
        <v>232</v>
      </c>
      <c r="G414" s="140">
        <v>4000</v>
      </c>
      <c r="H414" s="142">
        <f t="shared" si="13"/>
        <v>4</v>
      </c>
    </row>
    <row r="415" spans="1:8" ht="51">
      <c r="A415" s="53">
        <f t="shared" si="12"/>
        <v>404</v>
      </c>
      <c r="B415" s="159" t="s">
        <v>403</v>
      </c>
      <c r="C415" s="160" t="s">
        <v>36</v>
      </c>
      <c r="D415" s="160" t="s">
        <v>97</v>
      </c>
      <c r="E415" s="160" t="s">
        <v>651</v>
      </c>
      <c r="F415" s="160" t="s">
        <v>40</v>
      </c>
      <c r="G415" s="140">
        <v>900000</v>
      </c>
      <c r="H415" s="142">
        <f t="shared" si="13"/>
        <v>900</v>
      </c>
    </row>
    <row r="416" spans="1:8" ht="25.5">
      <c r="A416" s="53">
        <f t="shared" si="12"/>
        <v>405</v>
      </c>
      <c r="B416" s="159" t="s">
        <v>335</v>
      </c>
      <c r="C416" s="160" t="s">
        <v>36</v>
      </c>
      <c r="D416" s="160" t="s">
        <v>97</v>
      </c>
      <c r="E416" s="160" t="s">
        <v>651</v>
      </c>
      <c r="F416" s="160" t="s">
        <v>230</v>
      </c>
      <c r="G416" s="140">
        <v>900000</v>
      </c>
      <c r="H416" s="142">
        <f t="shared" si="13"/>
        <v>900</v>
      </c>
    </row>
    <row r="417" spans="1:8" ht="12.75">
      <c r="A417" s="53">
        <f t="shared" si="12"/>
        <v>406</v>
      </c>
      <c r="B417" s="159" t="s">
        <v>485</v>
      </c>
      <c r="C417" s="160" t="s">
        <v>36</v>
      </c>
      <c r="D417" s="160" t="s">
        <v>100</v>
      </c>
      <c r="E417" s="160" t="s">
        <v>524</v>
      </c>
      <c r="F417" s="160" t="s">
        <v>40</v>
      </c>
      <c r="G417" s="140">
        <v>69308</v>
      </c>
      <c r="H417" s="142">
        <f t="shared" si="13"/>
        <v>69.308</v>
      </c>
    </row>
    <row r="418" spans="1:8" ht="12.75">
      <c r="A418" s="53">
        <f t="shared" si="12"/>
        <v>407</v>
      </c>
      <c r="B418" s="159" t="s">
        <v>1164</v>
      </c>
      <c r="C418" s="160" t="s">
        <v>36</v>
      </c>
      <c r="D418" s="160" t="s">
        <v>1165</v>
      </c>
      <c r="E418" s="160" t="s">
        <v>524</v>
      </c>
      <c r="F418" s="160" t="s">
        <v>40</v>
      </c>
      <c r="G418" s="140">
        <v>69308</v>
      </c>
      <c r="H418" s="142">
        <f t="shared" si="13"/>
        <v>69.308</v>
      </c>
    </row>
    <row r="419" spans="1:8" ht="38.25">
      <c r="A419" s="53">
        <f t="shared" si="12"/>
        <v>408</v>
      </c>
      <c r="B419" s="159" t="s">
        <v>806</v>
      </c>
      <c r="C419" s="160" t="s">
        <v>36</v>
      </c>
      <c r="D419" s="160" t="s">
        <v>1165</v>
      </c>
      <c r="E419" s="160" t="s">
        <v>615</v>
      </c>
      <c r="F419" s="160" t="s">
        <v>40</v>
      </c>
      <c r="G419" s="140">
        <v>69308</v>
      </c>
      <c r="H419" s="142">
        <f t="shared" si="13"/>
        <v>69.308</v>
      </c>
    </row>
    <row r="420" spans="1:8" ht="38.25">
      <c r="A420" s="53">
        <f t="shared" si="12"/>
        <v>409</v>
      </c>
      <c r="B420" s="159" t="s">
        <v>391</v>
      </c>
      <c r="C420" s="160" t="s">
        <v>36</v>
      </c>
      <c r="D420" s="160" t="s">
        <v>1165</v>
      </c>
      <c r="E420" s="160" t="s">
        <v>627</v>
      </c>
      <c r="F420" s="160" t="s">
        <v>40</v>
      </c>
      <c r="G420" s="140">
        <v>69308</v>
      </c>
      <c r="H420" s="142">
        <f t="shared" si="13"/>
        <v>69.308</v>
      </c>
    </row>
    <row r="421" spans="1:8" ht="38.25">
      <c r="A421" s="53">
        <f t="shared" si="12"/>
        <v>410</v>
      </c>
      <c r="B421" s="159" t="s">
        <v>1135</v>
      </c>
      <c r="C421" s="160" t="s">
        <v>36</v>
      </c>
      <c r="D421" s="160" t="s">
        <v>1165</v>
      </c>
      <c r="E421" s="160" t="s">
        <v>1126</v>
      </c>
      <c r="F421" s="160" t="s">
        <v>40</v>
      </c>
      <c r="G421" s="140">
        <v>69308</v>
      </c>
      <c r="H421" s="142">
        <f t="shared" si="13"/>
        <v>69.308</v>
      </c>
    </row>
    <row r="422" spans="1:8" ht="25.5">
      <c r="A422" s="53">
        <f t="shared" si="12"/>
        <v>411</v>
      </c>
      <c r="B422" s="159" t="s">
        <v>376</v>
      </c>
      <c r="C422" s="160" t="s">
        <v>36</v>
      </c>
      <c r="D422" s="160" t="s">
        <v>1165</v>
      </c>
      <c r="E422" s="160" t="s">
        <v>1126</v>
      </c>
      <c r="F422" s="160" t="s">
        <v>235</v>
      </c>
      <c r="G422" s="140">
        <v>69308</v>
      </c>
      <c r="H422" s="142">
        <f t="shared" si="13"/>
        <v>69.308</v>
      </c>
    </row>
    <row r="423" spans="1:8" ht="38.25">
      <c r="A423" s="53">
        <f t="shared" si="12"/>
        <v>412</v>
      </c>
      <c r="B423" s="159" t="s">
        <v>116</v>
      </c>
      <c r="C423" s="160" t="s">
        <v>37</v>
      </c>
      <c r="D423" s="160" t="s">
        <v>41</v>
      </c>
      <c r="E423" s="160" t="s">
        <v>524</v>
      </c>
      <c r="F423" s="160" t="s">
        <v>40</v>
      </c>
      <c r="G423" s="140">
        <v>120933251.6</v>
      </c>
      <c r="H423" s="142">
        <f t="shared" si="13"/>
        <v>120933.25159999999</v>
      </c>
    </row>
    <row r="424" spans="1:8" ht="12.75">
      <c r="A424" s="53">
        <f t="shared" si="12"/>
        <v>413</v>
      </c>
      <c r="B424" s="159" t="s">
        <v>483</v>
      </c>
      <c r="C424" s="160" t="s">
        <v>37</v>
      </c>
      <c r="D424" s="160" t="s">
        <v>93</v>
      </c>
      <c r="E424" s="160" t="s">
        <v>524</v>
      </c>
      <c r="F424" s="160" t="s">
        <v>40</v>
      </c>
      <c r="G424" s="140">
        <v>69459166.52</v>
      </c>
      <c r="H424" s="142">
        <f t="shared" si="13"/>
        <v>69459.16652</v>
      </c>
    </row>
    <row r="425" spans="1:8" ht="12.75">
      <c r="A425" s="53">
        <f t="shared" si="12"/>
        <v>414</v>
      </c>
      <c r="B425" s="159" t="s">
        <v>652</v>
      </c>
      <c r="C425" s="160" t="s">
        <v>37</v>
      </c>
      <c r="D425" s="160" t="s">
        <v>653</v>
      </c>
      <c r="E425" s="160" t="s">
        <v>524</v>
      </c>
      <c r="F425" s="160" t="s">
        <v>40</v>
      </c>
      <c r="G425" s="140">
        <v>58592393.12</v>
      </c>
      <c r="H425" s="142">
        <f t="shared" si="13"/>
        <v>58592.39312</v>
      </c>
    </row>
    <row r="426" spans="1:8" ht="38.25">
      <c r="A426" s="53">
        <f t="shared" si="12"/>
        <v>415</v>
      </c>
      <c r="B426" s="159" t="s">
        <v>775</v>
      </c>
      <c r="C426" s="160" t="s">
        <v>37</v>
      </c>
      <c r="D426" s="160" t="s">
        <v>653</v>
      </c>
      <c r="E426" s="160" t="s">
        <v>654</v>
      </c>
      <c r="F426" s="160" t="s">
        <v>40</v>
      </c>
      <c r="G426" s="140">
        <v>58592393.12</v>
      </c>
      <c r="H426" s="142">
        <f t="shared" si="13"/>
        <v>58592.39312</v>
      </c>
    </row>
    <row r="427" spans="1:8" ht="12.75">
      <c r="A427" s="53">
        <f t="shared" si="12"/>
        <v>416</v>
      </c>
      <c r="B427" s="159" t="s">
        <v>404</v>
      </c>
      <c r="C427" s="160" t="s">
        <v>37</v>
      </c>
      <c r="D427" s="160" t="s">
        <v>653</v>
      </c>
      <c r="E427" s="160" t="s">
        <v>655</v>
      </c>
      <c r="F427" s="160" t="s">
        <v>40</v>
      </c>
      <c r="G427" s="140">
        <v>58592393.12</v>
      </c>
      <c r="H427" s="142">
        <f t="shared" si="13"/>
        <v>58592.39312</v>
      </c>
    </row>
    <row r="428" spans="1:8" ht="25.5">
      <c r="A428" s="53">
        <f t="shared" si="12"/>
        <v>417</v>
      </c>
      <c r="B428" s="159" t="s">
        <v>406</v>
      </c>
      <c r="C428" s="160" t="s">
        <v>37</v>
      </c>
      <c r="D428" s="160" t="s">
        <v>653</v>
      </c>
      <c r="E428" s="160" t="s">
        <v>656</v>
      </c>
      <c r="F428" s="160" t="s">
        <v>40</v>
      </c>
      <c r="G428" s="140">
        <v>56690208.42</v>
      </c>
      <c r="H428" s="142">
        <f t="shared" si="13"/>
        <v>56690.20842</v>
      </c>
    </row>
    <row r="429" spans="1:8" ht="12.75">
      <c r="A429" s="53">
        <f t="shared" si="12"/>
        <v>418</v>
      </c>
      <c r="B429" s="159" t="s">
        <v>342</v>
      </c>
      <c r="C429" s="160" t="s">
        <v>37</v>
      </c>
      <c r="D429" s="160" t="s">
        <v>653</v>
      </c>
      <c r="E429" s="160" t="s">
        <v>656</v>
      </c>
      <c r="F429" s="160" t="s">
        <v>231</v>
      </c>
      <c r="G429" s="140">
        <v>49126966.15</v>
      </c>
      <c r="H429" s="142">
        <f t="shared" si="13"/>
        <v>49126.96615</v>
      </c>
    </row>
    <row r="430" spans="1:8" ht="25.5">
      <c r="A430" s="53">
        <f t="shared" si="12"/>
        <v>419</v>
      </c>
      <c r="B430" s="159" t="s">
        <v>335</v>
      </c>
      <c r="C430" s="160" t="s">
        <v>37</v>
      </c>
      <c r="D430" s="160" t="s">
        <v>653</v>
      </c>
      <c r="E430" s="160" t="s">
        <v>656</v>
      </c>
      <c r="F430" s="160" t="s">
        <v>230</v>
      </c>
      <c r="G430" s="140">
        <v>5575343.27</v>
      </c>
      <c r="H430" s="142">
        <f t="shared" si="13"/>
        <v>5575.343269999999</v>
      </c>
    </row>
    <row r="431" spans="1:8" ht="12.75">
      <c r="A431" s="53">
        <f t="shared" si="12"/>
        <v>420</v>
      </c>
      <c r="B431" s="159" t="s">
        <v>345</v>
      </c>
      <c r="C431" s="160" t="s">
        <v>37</v>
      </c>
      <c r="D431" s="160" t="s">
        <v>653</v>
      </c>
      <c r="E431" s="160" t="s">
        <v>656</v>
      </c>
      <c r="F431" s="160" t="s">
        <v>233</v>
      </c>
      <c r="G431" s="140">
        <v>179000</v>
      </c>
      <c r="H431" s="142">
        <f t="shared" si="13"/>
        <v>179</v>
      </c>
    </row>
    <row r="432" spans="1:8" ht="12.75">
      <c r="A432" s="53">
        <f t="shared" si="12"/>
        <v>421</v>
      </c>
      <c r="B432" s="159" t="s">
        <v>343</v>
      </c>
      <c r="C432" s="160" t="s">
        <v>37</v>
      </c>
      <c r="D432" s="160" t="s">
        <v>653</v>
      </c>
      <c r="E432" s="160" t="s">
        <v>656</v>
      </c>
      <c r="F432" s="160" t="s">
        <v>232</v>
      </c>
      <c r="G432" s="140">
        <v>1808899</v>
      </c>
      <c r="H432" s="142">
        <f t="shared" si="13"/>
        <v>1808.899</v>
      </c>
    </row>
    <row r="433" spans="1:8" ht="25.5">
      <c r="A433" s="53">
        <f t="shared" si="12"/>
        <v>422</v>
      </c>
      <c r="B433" s="159" t="s">
        <v>407</v>
      </c>
      <c r="C433" s="160" t="s">
        <v>37</v>
      </c>
      <c r="D433" s="160" t="s">
        <v>653</v>
      </c>
      <c r="E433" s="160" t="s">
        <v>657</v>
      </c>
      <c r="F433" s="160" t="s">
        <v>40</v>
      </c>
      <c r="G433" s="140">
        <v>1517951.7</v>
      </c>
      <c r="H433" s="142">
        <f t="shared" si="13"/>
        <v>1517.9516999999998</v>
      </c>
    </row>
    <row r="434" spans="1:8" ht="25.5">
      <c r="A434" s="53">
        <f t="shared" si="12"/>
        <v>423</v>
      </c>
      <c r="B434" s="159" t="s">
        <v>335</v>
      </c>
      <c r="C434" s="160" t="s">
        <v>37</v>
      </c>
      <c r="D434" s="160" t="s">
        <v>653</v>
      </c>
      <c r="E434" s="160" t="s">
        <v>657</v>
      </c>
      <c r="F434" s="160" t="s">
        <v>230</v>
      </c>
      <c r="G434" s="140">
        <v>1517951.7</v>
      </c>
      <c r="H434" s="142">
        <f t="shared" si="13"/>
        <v>1517.9516999999998</v>
      </c>
    </row>
    <row r="435" spans="1:8" ht="38.25">
      <c r="A435" s="53">
        <f t="shared" si="12"/>
        <v>424</v>
      </c>
      <c r="B435" s="159" t="s">
        <v>405</v>
      </c>
      <c r="C435" s="160" t="s">
        <v>37</v>
      </c>
      <c r="D435" s="160" t="s">
        <v>653</v>
      </c>
      <c r="E435" s="160" t="s">
        <v>658</v>
      </c>
      <c r="F435" s="160" t="s">
        <v>40</v>
      </c>
      <c r="G435" s="140">
        <v>334233</v>
      </c>
      <c r="H435" s="142">
        <f t="shared" si="13"/>
        <v>334.233</v>
      </c>
    </row>
    <row r="436" spans="1:8" ht="25.5">
      <c r="A436" s="53">
        <f t="shared" si="12"/>
        <v>425</v>
      </c>
      <c r="B436" s="159" t="s">
        <v>335</v>
      </c>
      <c r="C436" s="160" t="s">
        <v>37</v>
      </c>
      <c r="D436" s="160" t="s">
        <v>653</v>
      </c>
      <c r="E436" s="160" t="s">
        <v>658</v>
      </c>
      <c r="F436" s="160" t="s">
        <v>230</v>
      </c>
      <c r="G436" s="140">
        <v>16583</v>
      </c>
      <c r="H436" s="142">
        <f t="shared" si="13"/>
        <v>16.583</v>
      </c>
    </row>
    <row r="437" spans="1:8" ht="12.75">
      <c r="A437" s="53">
        <f t="shared" si="12"/>
        <v>426</v>
      </c>
      <c r="B437" s="159" t="s">
        <v>345</v>
      </c>
      <c r="C437" s="160" t="s">
        <v>37</v>
      </c>
      <c r="D437" s="160" t="s">
        <v>653</v>
      </c>
      <c r="E437" s="160" t="s">
        <v>658</v>
      </c>
      <c r="F437" s="160" t="s">
        <v>233</v>
      </c>
      <c r="G437" s="140">
        <v>317650</v>
      </c>
      <c r="H437" s="142">
        <f t="shared" si="13"/>
        <v>317.65</v>
      </c>
    </row>
    <row r="438" spans="1:8" ht="25.5">
      <c r="A438" s="53">
        <f t="shared" si="12"/>
        <v>427</v>
      </c>
      <c r="B438" s="159" t="s">
        <v>770</v>
      </c>
      <c r="C438" s="160" t="s">
        <v>37</v>
      </c>
      <c r="D438" s="160" t="s">
        <v>653</v>
      </c>
      <c r="E438" s="160" t="s">
        <v>729</v>
      </c>
      <c r="F438" s="160" t="s">
        <v>40</v>
      </c>
      <c r="G438" s="140">
        <v>50000</v>
      </c>
      <c r="H438" s="142">
        <f t="shared" si="13"/>
        <v>50</v>
      </c>
    </row>
    <row r="439" spans="1:8" ht="25.5">
      <c r="A439" s="53">
        <f t="shared" si="12"/>
        <v>428</v>
      </c>
      <c r="B439" s="159" t="s">
        <v>335</v>
      </c>
      <c r="C439" s="160" t="s">
        <v>37</v>
      </c>
      <c r="D439" s="160" t="s">
        <v>653</v>
      </c>
      <c r="E439" s="160" t="s">
        <v>729</v>
      </c>
      <c r="F439" s="160" t="s">
        <v>230</v>
      </c>
      <c r="G439" s="140">
        <v>50000</v>
      </c>
      <c r="H439" s="142">
        <f t="shared" si="13"/>
        <v>50</v>
      </c>
    </row>
    <row r="440" spans="1:8" ht="12.75">
      <c r="A440" s="53">
        <f t="shared" si="12"/>
        <v>429</v>
      </c>
      <c r="B440" s="159" t="s">
        <v>639</v>
      </c>
      <c r="C440" s="160" t="s">
        <v>37</v>
      </c>
      <c r="D440" s="160" t="s">
        <v>96</v>
      </c>
      <c r="E440" s="160" t="s">
        <v>524</v>
      </c>
      <c r="F440" s="160" t="s">
        <v>40</v>
      </c>
      <c r="G440" s="140">
        <v>10866773.4</v>
      </c>
      <c r="H440" s="142">
        <f t="shared" si="13"/>
        <v>10866.7734</v>
      </c>
    </row>
    <row r="441" spans="1:8" ht="38.25">
      <c r="A441" s="53">
        <f t="shared" si="12"/>
        <v>430</v>
      </c>
      <c r="B441" s="159" t="s">
        <v>775</v>
      </c>
      <c r="C441" s="160" t="s">
        <v>37</v>
      </c>
      <c r="D441" s="160" t="s">
        <v>96</v>
      </c>
      <c r="E441" s="160" t="s">
        <v>654</v>
      </c>
      <c r="F441" s="160" t="s">
        <v>40</v>
      </c>
      <c r="G441" s="140">
        <v>10866773.4</v>
      </c>
      <c r="H441" s="142">
        <f t="shared" si="13"/>
        <v>10866.7734</v>
      </c>
    </row>
    <row r="442" spans="1:8" ht="25.5">
      <c r="A442" s="53">
        <f t="shared" si="12"/>
        <v>431</v>
      </c>
      <c r="B442" s="159" t="s">
        <v>408</v>
      </c>
      <c r="C442" s="160" t="s">
        <v>37</v>
      </c>
      <c r="D442" s="160" t="s">
        <v>96</v>
      </c>
      <c r="E442" s="160" t="s">
        <v>659</v>
      </c>
      <c r="F442" s="160" t="s">
        <v>40</v>
      </c>
      <c r="G442" s="140">
        <v>9916371.4</v>
      </c>
      <c r="H442" s="142">
        <f t="shared" si="13"/>
        <v>9916.3714</v>
      </c>
    </row>
    <row r="443" spans="1:8" ht="25.5">
      <c r="A443" s="53">
        <f t="shared" si="12"/>
        <v>432</v>
      </c>
      <c r="B443" s="159" t="s">
        <v>751</v>
      </c>
      <c r="C443" s="160" t="s">
        <v>37</v>
      </c>
      <c r="D443" s="160" t="s">
        <v>96</v>
      </c>
      <c r="E443" s="160" t="s">
        <v>731</v>
      </c>
      <c r="F443" s="160" t="s">
        <v>40</v>
      </c>
      <c r="G443" s="140">
        <v>778265</v>
      </c>
      <c r="H443" s="142">
        <f t="shared" si="13"/>
        <v>778.265</v>
      </c>
    </row>
    <row r="444" spans="1:8" ht="12.75">
      <c r="A444" s="53">
        <f t="shared" si="12"/>
        <v>433</v>
      </c>
      <c r="B444" s="159" t="s">
        <v>342</v>
      </c>
      <c r="C444" s="160" t="s">
        <v>37</v>
      </c>
      <c r="D444" s="160" t="s">
        <v>96</v>
      </c>
      <c r="E444" s="160" t="s">
        <v>731</v>
      </c>
      <c r="F444" s="160" t="s">
        <v>231</v>
      </c>
      <c r="G444" s="140">
        <v>349500</v>
      </c>
      <c r="H444" s="142">
        <f t="shared" si="13"/>
        <v>349.5</v>
      </c>
    </row>
    <row r="445" spans="1:8" ht="25.5">
      <c r="A445" s="53">
        <f t="shared" si="12"/>
        <v>434</v>
      </c>
      <c r="B445" s="159" t="s">
        <v>335</v>
      </c>
      <c r="C445" s="160" t="s">
        <v>37</v>
      </c>
      <c r="D445" s="160" t="s">
        <v>96</v>
      </c>
      <c r="E445" s="160" t="s">
        <v>731</v>
      </c>
      <c r="F445" s="160" t="s">
        <v>230</v>
      </c>
      <c r="G445" s="140">
        <v>428765</v>
      </c>
      <c r="H445" s="142">
        <f t="shared" si="13"/>
        <v>428.765</v>
      </c>
    </row>
    <row r="446" spans="1:8" ht="12.75">
      <c r="A446" s="53">
        <f t="shared" si="12"/>
        <v>435</v>
      </c>
      <c r="B446" s="159" t="s">
        <v>1166</v>
      </c>
      <c r="C446" s="160" t="s">
        <v>37</v>
      </c>
      <c r="D446" s="160" t="s">
        <v>96</v>
      </c>
      <c r="E446" s="160" t="s">
        <v>1039</v>
      </c>
      <c r="F446" s="160" t="s">
        <v>40</v>
      </c>
      <c r="G446" s="140">
        <v>9138106.4</v>
      </c>
      <c r="H446" s="142">
        <f t="shared" si="13"/>
        <v>9138.1064</v>
      </c>
    </row>
    <row r="447" spans="1:8" ht="12.75">
      <c r="A447" s="53">
        <f t="shared" si="12"/>
        <v>436</v>
      </c>
      <c r="B447" s="159" t="s">
        <v>342</v>
      </c>
      <c r="C447" s="160" t="s">
        <v>37</v>
      </c>
      <c r="D447" s="160" t="s">
        <v>96</v>
      </c>
      <c r="E447" s="160" t="s">
        <v>1039</v>
      </c>
      <c r="F447" s="160" t="s">
        <v>231</v>
      </c>
      <c r="G447" s="140">
        <v>6475340.83</v>
      </c>
      <c r="H447" s="142">
        <f t="shared" si="13"/>
        <v>6475.34083</v>
      </c>
    </row>
    <row r="448" spans="1:8" ht="25.5">
      <c r="A448" s="53">
        <f t="shared" si="12"/>
        <v>437</v>
      </c>
      <c r="B448" s="159" t="s">
        <v>335</v>
      </c>
      <c r="C448" s="160" t="s">
        <v>37</v>
      </c>
      <c r="D448" s="160" t="s">
        <v>96</v>
      </c>
      <c r="E448" s="160" t="s">
        <v>1039</v>
      </c>
      <c r="F448" s="160" t="s">
        <v>230</v>
      </c>
      <c r="G448" s="140">
        <v>2658881.57</v>
      </c>
      <c r="H448" s="142">
        <f t="shared" si="13"/>
        <v>2658.88157</v>
      </c>
    </row>
    <row r="449" spans="1:8" ht="12.75">
      <c r="A449" s="53">
        <f t="shared" si="12"/>
        <v>438</v>
      </c>
      <c r="B449" s="159" t="s">
        <v>343</v>
      </c>
      <c r="C449" s="160" t="s">
        <v>37</v>
      </c>
      <c r="D449" s="160" t="s">
        <v>96</v>
      </c>
      <c r="E449" s="160" t="s">
        <v>1039</v>
      </c>
      <c r="F449" s="160" t="s">
        <v>232</v>
      </c>
      <c r="G449" s="140">
        <v>3884</v>
      </c>
      <c r="H449" s="142">
        <f t="shared" si="13"/>
        <v>3.884</v>
      </c>
    </row>
    <row r="450" spans="1:8" ht="12.75">
      <c r="A450" s="53">
        <f t="shared" si="12"/>
        <v>439</v>
      </c>
      <c r="B450" s="159" t="s">
        <v>409</v>
      </c>
      <c r="C450" s="160" t="s">
        <v>37</v>
      </c>
      <c r="D450" s="160" t="s">
        <v>96</v>
      </c>
      <c r="E450" s="160" t="s">
        <v>660</v>
      </c>
      <c r="F450" s="160" t="s">
        <v>40</v>
      </c>
      <c r="G450" s="140">
        <v>950402</v>
      </c>
      <c r="H450" s="142">
        <f t="shared" si="13"/>
        <v>950.402</v>
      </c>
    </row>
    <row r="451" spans="1:8" ht="25.5">
      <c r="A451" s="53">
        <f t="shared" si="12"/>
        <v>440</v>
      </c>
      <c r="B451" s="159" t="s">
        <v>1063</v>
      </c>
      <c r="C451" s="160" t="s">
        <v>37</v>
      </c>
      <c r="D451" s="160" t="s">
        <v>96</v>
      </c>
      <c r="E451" s="160" t="s">
        <v>890</v>
      </c>
      <c r="F451" s="160" t="s">
        <v>40</v>
      </c>
      <c r="G451" s="140">
        <v>249743</v>
      </c>
      <c r="H451" s="142">
        <f t="shared" si="13"/>
        <v>249.743</v>
      </c>
    </row>
    <row r="452" spans="1:8" ht="25.5">
      <c r="A452" s="53">
        <f t="shared" si="12"/>
        <v>441</v>
      </c>
      <c r="B452" s="159" t="s">
        <v>335</v>
      </c>
      <c r="C452" s="160" t="s">
        <v>37</v>
      </c>
      <c r="D452" s="160" t="s">
        <v>96</v>
      </c>
      <c r="E452" s="160" t="s">
        <v>890</v>
      </c>
      <c r="F452" s="160" t="s">
        <v>230</v>
      </c>
      <c r="G452" s="140">
        <v>249743</v>
      </c>
      <c r="H452" s="142">
        <f t="shared" si="13"/>
        <v>249.743</v>
      </c>
    </row>
    <row r="453" spans="1:8" ht="38.25">
      <c r="A453" s="53">
        <f t="shared" si="12"/>
        <v>442</v>
      </c>
      <c r="B453" s="159" t="s">
        <v>410</v>
      </c>
      <c r="C453" s="160" t="s">
        <v>37</v>
      </c>
      <c r="D453" s="160" t="s">
        <v>96</v>
      </c>
      <c r="E453" s="160" t="s">
        <v>661</v>
      </c>
      <c r="F453" s="160" t="s">
        <v>40</v>
      </c>
      <c r="G453" s="140">
        <v>200386</v>
      </c>
      <c r="H453" s="142">
        <f t="shared" si="13"/>
        <v>200.386</v>
      </c>
    </row>
    <row r="454" spans="1:8" ht="25.5">
      <c r="A454" s="53">
        <f t="shared" si="12"/>
        <v>443</v>
      </c>
      <c r="B454" s="159" t="s">
        <v>335</v>
      </c>
      <c r="C454" s="160" t="s">
        <v>37</v>
      </c>
      <c r="D454" s="160" t="s">
        <v>96</v>
      </c>
      <c r="E454" s="160" t="s">
        <v>661</v>
      </c>
      <c r="F454" s="160" t="s">
        <v>230</v>
      </c>
      <c r="G454" s="140">
        <v>200386</v>
      </c>
      <c r="H454" s="142">
        <f t="shared" si="13"/>
        <v>200.386</v>
      </c>
    </row>
    <row r="455" spans="1:8" ht="25.5">
      <c r="A455" s="53">
        <f t="shared" si="12"/>
        <v>444</v>
      </c>
      <c r="B455" s="159" t="s">
        <v>453</v>
      </c>
      <c r="C455" s="160" t="s">
        <v>37</v>
      </c>
      <c r="D455" s="160" t="s">
        <v>96</v>
      </c>
      <c r="E455" s="160" t="s">
        <v>662</v>
      </c>
      <c r="F455" s="160" t="s">
        <v>40</v>
      </c>
      <c r="G455" s="140">
        <v>28500</v>
      </c>
      <c r="H455" s="142">
        <f t="shared" si="13"/>
        <v>28.5</v>
      </c>
    </row>
    <row r="456" spans="1:8" ht="25.5">
      <c r="A456" s="53">
        <f t="shared" si="12"/>
        <v>445</v>
      </c>
      <c r="B456" s="159" t="s">
        <v>335</v>
      </c>
      <c r="C456" s="160" t="s">
        <v>37</v>
      </c>
      <c r="D456" s="160" t="s">
        <v>96</v>
      </c>
      <c r="E456" s="160" t="s">
        <v>662</v>
      </c>
      <c r="F456" s="160" t="s">
        <v>230</v>
      </c>
      <c r="G456" s="140">
        <v>28500</v>
      </c>
      <c r="H456" s="142">
        <f t="shared" si="13"/>
        <v>28.5</v>
      </c>
    </row>
    <row r="457" spans="1:8" ht="51">
      <c r="A457" s="53">
        <f t="shared" si="12"/>
        <v>446</v>
      </c>
      <c r="B457" s="159" t="s">
        <v>411</v>
      </c>
      <c r="C457" s="160" t="s">
        <v>37</v>
      </c>
      <c r="D457" s="160" t="s">
        <v>96</v>
      </c>
      <c r="E457" s="160" t="s">
        <v>1040</v>
      </c>
      <c r="F457" s="160" t="s">
        <v>40</v>
      </c>
      <c r="G457" s="140">
        <v>75000</v>
      </c>
      <c r="H457" s="142">
        <f t="shared" si="13"/>
        <v>75</v>
      </c>
    </row>
    <row r="458" spans="1:8" ht="25.5">
      <c r="A458" s="53">
        <f t="shared" si="12"/>
        <v>447</v>
      </c>
      <c r="B458" s="159" t="s">
        <v>335</v>
      </c>
      <c r="C458" s="160" t="s">
        <v>37</v>
      </c>
      <c r="D458" s="160" t="s">
        <v>96</v>
      </c>
      <c r="E458" s="160" t="s">
        <v>1040</v>
      </c>
      <c r="F458" s="160" t="s">
        <v>230</v>
      </c>
      <c r="G458" s="140">
        <v>75000</v>
      </c>
      <c r="H458" s="142">
        <f t="shared" si="13"/>
        <v>75</v>
      </c>
    </row>
    <row r="459" spans="1:8" ht="51">
      <c r="A459" s="53">
        <f t="shared" si="12"/>
        <v>448</v>
      </c>
      <c r="B459" s="159" t="s">
        <v>771</v>
      </c>
      <c r="C459" s="160" t="s">
        <v>37</v>
      </c>
      <c r="D459" s="160" t="s">
        <v>96</v>
      </c>
      <c r="E459" s="160" t="s">
        <v>732</v>
      </c>
      <c r="F459" s="160" t="s">
        <v>40</v>
      </c>
      <c r="G459" s="140">
        <v>10000</v>
      </c>
      <c r="H459" s="142">
        <f t="shared" si="13"/>
        <v>10</v>
      </c>
    </row>
    <row r="460" spans="1:8" ht="25.5">
      <c r="A460" s="53">
        <f t="shared" si="12"/>
        <v>449</v>
      </c>
      <c r="B460" s="159" t="s">
        <v>335</v>
      </c>
      <c r="C460" s="160" t="s">
        <v>37</v>
      </c>
      <c r="D460" s="160" t="s">
        <v>96</v>
      </c>
      <c r="E460" s="160" t="s">
        <v>732</v>
      </c>
      <c r="F460" s="160" t="s">
        <v>230</v>
      </c>
      <c r="G460" s="140">
        <v>10000</v>
      </c>
      <c r="H460" s="142">
        <f t="shared" si="13"/>
        <v>10</v>
      </c>
    </row>
    <row r="461" spans="1:8" ht="25.5">
      <c r="A461" s="53">
        <f aca="true" t="shared" si="14" ref="A461:A525">1+A460</f>
        <v>450</v>
      </c>
      <c r="B461" s="159" t="s">
        <v>1064</v>
      </c>
      <c r="C461" s="160" t="s">
        <v>37</v>
      </c>
      <c r="D461" s="160" t="s">
        <v>96</v>
      </c>
      <c r="E461" s="160" t="s">
        <v>1065</v>
      </c>
      <c r="F461" s="160" t="s">
        <v>40</v>
      </c>
      <c r="G461" s="140">
        <v>386773</v>
      </c>
      <c r="H461" s="142">
        <f aca="true" t="shared" si="15" ref="H461:H525">G461/1000</f>
        <v>386.773</v>
      </c>
    </row>
    <row r="462" spans="1:8" ht="25.5">
      <c r="A462" s="53">
        <f t="shared" si="14"/>
        <v>451</v>
      </c>
      <c r="B462" s="159" t="s">
        <v>449</v>
      </c>
      <c r="C462" s="160" t="s">
        <v>37</v>
      </c>
      <c r="D462" s="160" t="s">
        <v>96</v>
      </c>
      <c r="E462" s="160" t="s">
        <v>1065</v>
      </c>
      <c r="F462" s="160" t="s">
        <v>446</v>
      </c>
      <c r="G462" s="140">
        <v>386773</v>
      </c>
      <c r="H462" s="142">
        <f t="shared" si="15"/>
        <v>386.773</v>
      </c>
    </row>
    <row r="463" spans="1:8" ht="12.75">
      <c r="A463" s="53">
        <f t="shared" si="14"/>
        <v>452</v>
      </c>
      <c r="B463" s="159" t="s">
        <v>494</v>
      </c>
      <c r="C463" s="160" t="s">
        <v>37</v>
      </c>
      <c r="D463" s="160" t="s">
        <v>98</v>
      </c>
      <c r="E463" s="160" t="s">
        <v>524</v>
      </c>
      <c r="F463" s="160" t="s">
        <v>40</v>
      </c>
      <c r="G463" s="140">
        <v>21720420.6</v>
      </c>
      <c r="H463" s="142">
        <f t="shared" si="15"/>
        <v>21720.4206</v>
      </c>
    </row>
    <row r="464" spans="1:8" ht="12.75">
      <c r="A464" s="53">
        <f t="shared" si="14"/>
        <v>453</v>
      </c>
      <c r="B464" s="159" t="s">
        <v>495</v>
      </c>
      <c r="C464" s="160" t="s">
        <v>37</v>
      </c>
      <c r="D464" s="160" t="s">
        <v>99</v>
      </c>
      <c r="E464" s="160" t="s">
        <v>524</v>
      </c>
      <c r="F464" s="160" t="s">
        <v>40</v>
      </c>
      <c r="G464" s="140">
        <v>18942180.6</v>
      </c>
      <c r="H464" s="142">
        <f t="shared" si="15"/>
        <v>18942.1806</v>
      </c>
    </row>
    <row r="465" spans="1:8" ht="38.25">
      <c r="A465" s="53">
        <f t="shared" si="14"/>
        <v>454</v>
      </c>
      <c r="B465" s="159" t="s">
        <v>775</v>
      </c>
      <c r="C465" s="160" t="s">
        <v>37</v>
      </c>
      <c r="D465" s="160" t="s">
        <v>99</v>
      </c>
      <c r="E465" s="160" t="s">
        <v>654</v>
      </c>
      <c r="F465" s="160" t="s">
        <v>40</v>
      </c>
      <c r="G465" s="140">
        <v>18942180.6</v>
      </c>
      <c r="H465" s="142">
        <f t="shared" si="15"/>
        <v>18942.1806</v>
      </c>
    </row>
    <row r="466" spans="1:8" ht="12.75">
      <c r="A466" s="53">
        <f t="shared" si="14"/>
        <v>455</v>
      </c>
      <c r="B466" s="159" t="s">
        <v>412</v>
      </c>
      <c r="C466" s="160" t="s">
        <v>37</v>
      </c>
      <c r="D466" s="160" t="s">
        <v>99</v>
      </c>
      <c r="E466" s="160" t="s">
        <v>663</v>
      </c>
      <c r="F466" s="160" t="s">
        <v>40</v>
      </c>
      <c r="G466" s="140">
        <v>18942180.6</v>
      </c>
      <c r="H466" s="142">
        <f t="shared" si="15"/>
        <v>18942.1806</v>
      </c>
    </row>
    <row r="467" spans="1:8" ht="63.75">
      <c r="A467" s="53">
        <f t="shared" si="14"/>
        <v>456</v>
      </c>
      <c r="B467" s="159" t="s">
        <v>1167</v>
      </c>
      <c r="C467" s="160" t="s">
        <v>37</v>
      </c>
      <c r="D467" s="160" t="s">
        <v>99</v>
      </c>
      <c r="E467" s="160" t="s">
        <v>1168</v>
      </c>
      <c r="F467" s="160" t="s">
        <v>40</v>
      </c>
      <c r="G467" s="140">
        <v>1425000</v>
      </c>
      <c r="H467" s="142">
        <f t="shared" si="15"/>
        <v>1425</v>
      </c>
    </row>
    <row r="468" spans="1:8" ht="12.75">
      <c r="A468" s="53">
        <f t="shared" si="14"/>
        <v>457</v>
      </c>
      <c r="B468" s="159" t="s">
        <v>1169</v>
      </c>
      <c r="C468" s="160" t="s">
        <v>37</v>
      </c>
      <c r="D468" s="160" t="s">
        <v>99</v>
      </c>
      <c r="E468" s="160" t="s">
        <v>1168</v>
      </c>
      <c r="F468" s="160" t="s">
        <v>1170</v>
      </c>
      <c r="G468" s="140">
        <v>1425000</v>
      </c>
      <c r="H468" s="142">
        <f t="shared" si="15"/>
        <v>1425</v>
      </c>
    </row>
    <row r="469" spans="1:8" ht="12.75">
      <c r="A469" s="53">
        <f t="shared" si="14"/>
        <v>458</v>
      </c>
      <c r="B469" s="159" t="s">
        <v>413</v>
      </c>
      <c r="C469" s="160" t="s">
        <v>37</v>
      </c>
      <c r="D469" s="160" t="s">
        <v>99</v>
      </c>
      <c r="E469" s="160" t="s">
        <v>664</v>
      </c>
      <c r="F469" s="160" t="s">
        <v>40</v>
      </c>
      <c r="G469" s="140">
        <v>10555473.15</v>
      </c>
      <c r="H469" s="142">
        <f t="shared" si="15"/>
        <v>10555.47315</v>
      </c>
    </row>
    <row r="470" spans="1:8" ht="12.75">
      <c r="A470" s="53">
        <f t="shared" si="14"/>
        <v>459</v>
      </c>
      <c r="B470" s="159" t="s">
        <v>342</v>
      </c>
      <c r="C470" s="160" t="s">
        <v>37</v>
      </c>
      <c r="D470" s="160" t="s">
        <v>99</v>
      </c>
      <c r="E470" s="160" t="s">
        <v>664</v>
      </c>
      <c r="F470" s="160" t="s">
        <v>231</v>
      </c>
      <c r="G470" s="140">
        <v>9044423.05</v>
      </c>
      <c r="H470" s="142">
        <f t="shared" si="15"/>
        <v>9044.423050000001</v>
      </c>
    </row>
    <row r="471" spans="1:8" ht="25.5">
      <c r="A471" s="53">
        <f t="shared" si="14"/>
        <v>460</v>
      </c>
      <c r="B471" s="159" t="s">
        <v>335</v>
      </c>
      <c r="C471" s="160" t="s">
        <v>37</v>
      </c>
      <c r="D471" s="160" t="s">
        <v>99</v>
      </c>
      <c r="E471" s="160" t="s">
        <v>664</v>
      </c>
      <c r="F471" s="160" t="s">
        <v>230</v>
      </c>
      <c r="G471" s="140">
        <v>1081050.1</v>
      </c>
      <c r="H471" s="142">
        <f t="shared" si="15"/>
        <v>1081.0501000000002</v>
      </c>
    </row>
    <row r="472" spans="1:8" ht="12.75">
      <c r="A472" s="53">
        <f t="shared" si="14"/>
        <v>461</v>
      </c>
      <c r="B472" s="159" t="s">
        <v>343</v>
      </c>
      <c r="C472" s="160" t="s">
        <v>37</v>
      </c>
      <c r="D472" s="160" t="s">
        <v>99</v>
      </c>
      <c r="E472" s="160" t="s">
        <v>664</v>
      </c>
      <c r="F472" s="160" t="s">
        <v>232</v>
      </c>
      <c r="G472" s="140">
        <v>430000</v>
      </c>
      <c r="H472" s="142">
        <f t="shared" si="15"/>
        <v>430</v>
      </c>
    </row>
    <row r="473" spans="1:8" ht="38.25">
      <c r="A473" s="53">
        <f t="shared" si="14"/>
        <v>462</v>
      </c>
      <c r="B473" s="159" t="s">
        <v>454</v>
      </c>
      <c r="C473" s="160" t="s">
        <v>37</v>
      </c>
      <c r="D473" s="160" t="s">
        <v>99</v>
      </c>
      <c r="E473" s="160" t="s">
        <v>665</v>
      </c>
      <c r="F473" s="160" t="s">
        <v>40</v>
      </c>
      <c r="G473" s="140">
        <v>2073999.65</v>
      </c>
      <c r="H473" s="142">
        <f t="shared" si="15"/>
        <v>2073.9996499999997</v>
      </c>
    </row>
    <row r="474" spans="1:8" ht="12.75">
      <c r="A474" s="53">
        <f t="shared" si="14"/>
        <v>463</v>
      </c>
      <c r="B474" s="159" t="s">
        <v>342</v>
      </c>
      <c r="C474" s="160" t="s">
        <v>37</v>
      </c>
      <c r="D474" s="160" t="s">
        <v>99</v>
      </c>
      <c r="E474" s="160" t="s">
        <v>665</v>
      </c>
      <c r="F474" s="160" t="s">
        <v>231</v>
      </c>
      <c r="G474" s="140">
        <v>1968125</v>
      </c>
      <c r="H474" s="142">
        <f t="shared" si="15"/>
        <v>1968.125</v>
      </c>
    </row>
    <row r="475" spans="1:8" ht="25.5">
      <c r="A475" s="53">
        <f t="shared" si="14"/>
        <v>464</v>
      </c>
      <c r="B475" s="159" t="s">
        <v>335</v>
      </c>
      <c r="C475" s="160" t="s">
        <v>37</v>
      </c>
      <c r="D475" s="160" t="s">
        <v>99</v>
      </c>
      <c r="E475" s="160" t="s">
        <v>665</v>
      </c>
      <c r="F475" s="160" t="s">
        <v>230</v>
      </c>
      <c r="G475" s="140">
        <v>105874.65</v>
      </c>
      <c r="H475" s="142">
        <f t="shared" si="15"/>
        <v>105.87464999999999</v>
      </c>
    </row>
    <row r="476" spans="1:8" ht="25.5">
      <c r="A476" s="53">
        <f t="shared" si="14"/>
        <v>465</v>
      </c>
      <c r="B476" s="159" t="s">
        <v>414</v>
      </c>
      <c r="C476" s="160" t="s">
        <v>37</v>
      </c>
      <c r="D476" s="160" t="s">
        <v>99</v>
      </c>
      <c r="E476" s="160" t="s">
        <v>666</v>
      </c>
      <c r="F476" s="160" t="s">
        <v>40</v>
      </c>
      <c r="G476" s="140">
        <v>4040530.8</v>
      </c>
      <c r="H476" s="142">
        <f t="shared" si="15"/>
        <v>4040.5308</v>
      </c>
    </row>
    <row r="477" spans="1:8" ht="25.5">
      <c r="A477" s="53">
        <f t="shared" si="14"/>
        <v>466</v>
      </c>
      <c r="B477" s="159" t="s">
        <v>335</v>
      </c>
      <c r="C477" s="160" t="s">
        <v>37</v>
      </c>
      <c r="D477" s="160" t="s">
        <v>99</v>
      </c>
      <c r="E477" s="160" t="s">
        <v>666</v>
      </c>
      <c r="F477" s="160" t="s">
        <v>230</v>
      </c>
      <c r="G477" s="140">
        <v>4040530.8</v>
      </c>
      <c r="H477" s="142">
        <f t="shared" si="15"/>
        <v>4040.5308</v>
      </c>
    </row>
    <row r="478" spans="1:8" ht="25.5">
      <c r="A478" s="53">
        <f t="shared" si="14"/>
        <v>467</v>
      </c>
      <c r="B478" s="159" t="s">
        <v>415</v>
      </c>
      <c r="C478" s="160" t="s">
        <v>37</v>
      </c>
      <c r="D478" s="160" t="s">
        <v>99</v>
      </c>
      <c r="E478" s="160" t="s">
        <v>667</v>
      </c>
      <c r="F478" s="160" t="s">
        <v>40</v>
      </c>
      <c r="G478" s="140">
        <v>40000</v>
      </c>
      <c r="H478" s="142">
        <f t="shared" si="15"/>
        <v>40</v>
      </c>
    </row>
    <row r="479" spans="1:8" ht="25.5">
      <c r="A479" s="53">
        <f t="shared" si="14"/>
        <v>468</v>
      </c>
      <c r="B479" s="159" t="s">
        <v>335</v>
      </c>
      <c r="C479" s="160" t="s">
        <v>37</v>
      </c>
      <c r="D479" s="160" t="s">
        <v>99</v>
      </c>
      <c r="E479" s="160" t="s">
        <v>667</v>
      </c>
      <c r="F479" s="160" t="s">
        <v>230</v>
      </c>
      <c r="G479" s="140">
        <v>40000</v>
      </c>
      <c r="H479" s="142">
        <f t="shared" si="15"/>
        <v>40</v>
      </c>
    </row>
    <row r="480" spans="1:8" ht="12.75">
      <c r="A480" s="53">
        <f t="shared" si="14"/>
        <v>469</v>
      </c>
      <c r="B480" s="159" t="s">
        <v>416</v>
      </c>
      <c r="C480" s="160" t="s">
        <v>37</v>
      </c>
      <c r="D480" s="160" t="s">
        <v>99</v>
      </c>
      <c r="E480" s="160" t="s">
        <v>668</v>
      </c>
      <c r="F480" s="160" t="s">
        <v>40</v>
      </c>
      <c r="G480" s="140">
        <v>387177</v>
      </c>
      <c r="H480" s="142">
        <f t="shared" si="15"/>
        <v>387.177</v>
      </c>
    </row>
    <row r="481" spans="1:8" ht="25.5">
      <c r="A481" s="53">
        <f t="shared" si="14"/>
        <v>470</v>
      </c>
      <c r="B481" s="159" t="s">
        <v>335</v>
      </c>
      <c r="C481" s="160" t="s">
        <v>37</v>
      </c>
      <c r="D481" s="160" t="s">
        <v>99</v>
      </c>
      <c r="E481" s="160" t="s">
        <v>668</v>
      </c>
      <c r="F481" s="160" t="s">
        <v>230</v>
      </c>
      <c r="G481" s="140">
        <v>387177</v>
      </c>
      <c r="H481" s="142">
        <f t="shared" si="15"/>
        <v>387.177</v>
      </c>
    </row>
    <row r="482" spans="1:8" ht="76.5">
      <c r="A482" s="53">
        <f t="shared" si="14"/>
        <v>471</v>
      </c>
      <c r="B482" s="159" t="s">
        <v>906</v>
      </c>
      <c r="C482" s="160" t="s">
        <v>37</v>
      </c>
      <c r="D482" s="160" t="s">
        <v>99</v>
      </c>
      <c r="E482" s="160" t="s">
        <v>892</v>
      </c>
      <c r="F482" s="160" t="s">
        <v>40</v>
      </c>
      <c r="G482" s="140">
        <v>70000</v>
      </c>
      <c r="H482" s="142">
        <f t="shared" si="15"/>
        <v>70</v>
      </c>
    </row>
    <row r="483" spans="1:8" ht="25.5">
      <c r="A483" s="53">
        <f t="shared" si="14"/>
        <v>472</v>
      </c>
      <c r="B483" s="159" t="s">
        <v>335</v>
      </c>
      <c r="C483" s="160" t="s">
        <v>37</v>
      </c>
      <c r="D483" s="160" t="s">
        <v>99</v>
      </c>
      <c r="E483" s="160" t="s">
        <v>892</v>
      </c>
      <c r="F483" s="160" t="s">
        <v>230</v>
      </c>
      <c r="G483" s="140">
        <v>70000</v>
      </c>
      <c r="H483" s="142">
        <f t="shared" si="15"/>
        <v>70</v>
      </c>
    </row>
    <row r="484" spans="1:8" ht="25.5">
      <c r="A484" s="53">
        <f t="shared" si="14"/>
        <v>473</v>
      </c>
      <c r="B484" s="159" t="s">
        <v>1041</v>
      </c>
      <c r="C484" s="160" t="s">
        <v>37</v>
      </c>
      <c r="D484" s="160" t="s">
        <v>99</v>
      </c>
      <c r="E484" s="160" t="s">
        <v>1042</v>
      </c>
      <c r="F484" s="160" t="s">
        <v>40</v>
      </c>
      <c r="G484" s="140">
        <v>350000</v>
      </c>
      <c r="H484" s="142">
        <f t="shared" si="15"/>
        <v>350</v>
      </c>
    </row>
    <row r="485" spans="1:8" ht="25.5">
      <c r="A485" s="53">
        <f t="shared" si="14"/>
        <v>474</v>
      </c>
      <c r="B485" s="159" t="s">
        <v>335</v>
      </c>
      <c r="C485" s="160" t="s">
        <v>37</v>
      </c>
      <c r="D485" s="160" t="s">
        <v>99</v>
      </c>
      <c r="E485" s="160" t="s">
        <v>1042</v>
      </c>
      <c r="F485" s="160" t="s">
        <v>230</v>
      </c>
      <c r="G485" s="140">
        <v>350000</v>
      </c>
      <c r="H485" s="142">
        <f t="shared" si="15"/>
        <v>350</v>
      </c>
    </row>
    <row r="486" spans="1:8" ht="12.75">
      <c r="A486" s="53">
        <f t="shared" si="14"/>
        <v>475</v>
      </c>
      <c r="B486" s="159" t="s">
        <v>496</v>
      </c>
      <c r="C486" s="160" t="s">
        <v>37</v>
      </c>
      <c r="D486" s="160" t="s">
        <v>21</v>
      </c>
      <c r="E486" s="160" t="s">
        <v>524</v>
      </c>
      <c r="F486" s="160" t="s">
        <v>40</v>
      </c>
      <c r="G486" s="140">
        <v>2778240</v>
      </c>
      <c r="H486" s="142">
        <f t="shared" si="15"/>
        <v>2778.24</v>
      </c>
    </row>
    <row r="487" spans="1:8" ht="38.25">
      <c r="A487" s="53">
        <f t="shared" si="14"/>
        <v>476</v>
      </c>
      <c r="B487" s="159" t="s">
        <v>775</v>
      </c>
      <c r="C487" s="160" t="s">
        <v>37</v>
      </c>
      <c r="D487" s="160" t="s">
        <v>21</v>
      </c>
      <c r="E487" s="160" t="s">
        <v>654</v>
      </c>
      <c r="F487" s="160" t="s">
        <v>40</v>
      </c>
      <c r="G487" s="140">
        <v>2778240</v>
      </c>
      <c r="H487" s="142">
        <f t="shared" si="15"/>
        <v>2778.24</v>
      </c>
    </row>
    <row r="488" spans="1:8" ht="12.75">
      <c r="A488" s="53">
        <f t="shared" si="14"/>
        <v>477</v>
      </c>
      <c r="B488" s="159" t="s">
        <v>417</v>
      </c>
      <c r="C488" s="160" t="s">
        <v>37</v>
      </c>
      <c r="D488" s="160" t="s">
        <v>21</v>
      </c>
      <c r="E488" s="160" t="s">
        <v>669</v>
      </c>
      <c r="F488" s="160" t="s">
        <v>40</v>
      </c>
      <c r="G488" s="140">
        <v>2778240</v>
      </c>
      <c r="H488" s="142">
        <f t="shared" si="15"/>
        <v>2778.24</v>
      </c>
    </row>
    <row r="489" spans="1:8" ht="38.25">
      <c r="A489" s="53">
        <f t="shared" si="14"/>
        <v>478</v>
      </c>
      <c r="B489" s="159" t="s">
        <v>455</v>
      </c>
      <c r="C489" s="160" t="s">
        <v>37</v>
      </c>
      <c r="D489" s="160" t="s">
        <v>21</v>
      </c>
      <c r="E489" s="160" t="s">
        <v>670</v>
      </c>
      <c r="F489" s="160" t="s">
        <v>40</v>
      </c>
      <c r="G489" s="140">
        <v>2778240</v>
      </c>
      <c r="H489" s="142">
        <f t="shared" si="15"/>
        <v>2778.24</v>
      </c>
    </row>
    <row r="490" spans="1:8" ht="12.75">
      <c r="A490" s="53">
        <f t="shared" si="14"/>
        <v>479</v>
      </c>
      <c r="B490" s="159" t="s">
        <v>342</v>
      </c>
      <c r="C490" s="160" t="s">
        <v>37</v>
      </c>
      <c r="D490" s="160" t="s">
        <v>21</v>
      </c>
      <c r="E490" s="160" t="s">
        <v>670</v>
      </c>
      <c r="F490" s="160" t="s">
        <v>231</v>
      </c>
      <c r="G490" s="140">
        <v>2559996</v>
      </c>
      <c r="H490" s="142">
        <f t="shared" si="15"/>
        <v>2559.996</v>
      </c>
    </row>
    <row r="491" spans="1:8" ht="25.5">
      <c r="A491" s="53">
        <f t="shared" si="14"/>
        <v>480</v>
      </c>
      <c r="B491" s="159" t="s">
        <v>335</v>
      </c>
      <c r="C491" s="160" t="s">
        <v>37</v>
      </c>
      <c r="D491" s="160" t="s">
        <v>21</v>
      </c>
      <c r="E491" s="160" t="s">
        <v>670</v>
      </c>
      <c r="F491" s="160" t="s">
        <v>230</v>
      </c>
      <c r="G491" s="140">
        <v>218244</v>
      </c>
      <c r="H491" s="142">
        <f t="shared" si="15"/>
        <v>218.244</v>
      </c>
    </row>
    <row r="492" spans="1:8" ht="12.75">
      <c r="A492" s="53">
        <f t="shared" si="14"/>
        <v>481</v>
      </c>
      <c r="B492" s="159" t="s">
        <v>485</v>
      </c>
      <c r="C492" s="160" t="s">
        <v>37</v>
      </c>
      <c r="D492" s="160" t="s">
        <v>100</v>
      </c>
      <c r="E492" s="160" t="s">
        <v>524</v>
      </c>
      <c r="F492" s="160" t="s">
        <v>40</v>
      </c>
      <c r="G492" s="140">
        <v>1080000</v>
      </c>
      <c r="H492" s="142">
        <f t="shared" si="15"/>
        <v>1080</v>
      </c>
    </row>
    <row r="493" spans="1:8" ht="12.75">
      <c r="A493" s="53">
        <f t="shared" si="14"/>
        <v>482</v>
      </c>
      <c r="B493" s="159" t="s">
        <v>487</v>
      </c>
      <c r="C493" s="160" t="s">
        <v>37</v>
      </c>
      <c r="D493" s="160" t="s">
        <v>102</v>
      </c>
      <c r="E493" s="160" t="s">
        <v>524</v>
      </c>
      <c r="F493" s="160" t="s">
        <v>40</v>
      </c>
      <c r="G493" s="140">
        <v>1080000</v>
      </c>
      <c r="H493" s="142">
        <f t="shared" si="15"/>
        <v>1080</v>
      </c>
    </row>
    <row r="494" spans="1:8" ht="38.25">
      <c r="A494" s="53">
        <f t="shared" si="14"/>
        <v>483</v>
      </c>
      <c r="B494" s="159" t="s">
        <v>775</v>
      </c>
      <c r="C494" s="160" t="s">
        <v>37</v>
      </c>
      <c r="D494" s="160" t="s">
        <v>102</v>
      </c>
      <c r="E494" s="160" t="s">
        <v>654</v>
      </c>
      <c r="F494" s="160" t="s">
        <v>40</v>
      </c>
      <c r="G494" s="140">
        <v>1080000</v>
      </c>
      <c r="H494" s="142">
        <f t="shared" si="15"/>
        <v>1080</v>
      </c>
    </row>
    <row r="495" spans="1:8" ht="25.5">
      <c r="A495" s="53">
        <f t="shared" si="14"/>
        <v>484</v>
      </c>
      <c r="B495" s="159" t="s">
        <v>418</v>
      </c>
      <c r="C495" s="160" t="s">
        <v>37</v>
      </c>
      <c r="D495" s="160" t="s">
        <v>102</v>
      </c>
      <c r="E495" s="160" t="s">
        <v>671</v>
      </c>
      <c r="F495" s="160" t="s">
        <v>40</v>
      </c>
      <c r="G495" s="140">
        <v>1000000</v>
      </c>
      <c r="H495" s="142">
        <f t="shared" si="15"/>
        <v>1000</v>
      </c>
    </row>
    <row r="496" spans="1:8" ht="25.5">
      <c r="A496" s="53">
        <f t="shared" si="14"/>
        <v>485</v>
      </c>
      <c r="B496" s="159" t="s">
        <v>419</v>
      </c>
      <c r="C496" s="160" t="s">
        <v>37</v>
      </c>
      <c r="D496" s="160" t="s">
        <v>102</v>
      </c>
      <c r="E496" s="160" t="s">
        <v>672</v>
      </c>
      <c r="F496" s="160" t="s">
        <v>40</v>
      </c>
      <c r="G496" s="140">
        <v>1000000</v>
      </c>
      <c r="H496" s="142">
        <f t="shared" si="15"/>
        <v>1000</v>
      </c>
    </row>
    <row r="497" spans="1:8" ht="25.5">
      <c r="A497" s="53">
        <f t="shared" si="14"/>
        <v>486</v>
      </c>
      <c r="B497" s="159" t="s">
        <v>376</v>
      </c>
      <c r="C497" s="160" t="s">
        <v>37</v>
      </c>
      <c r="D497" s="160" t="s">
        <v>102</v>
      </c>
      <c r="E497" s="160" t="s">
        <v>672</v>
      </c>
      <c r="F497" s="160" t="s">
        <v>235</v>
      </c>
      <c r="G497" s="140">
        <v>1000000</v>
      </c>
      <c r="H497" s="142">
        <f t="shared" si="15"/>
        <v>1000</v>
      </c>
    </row>
    <row r="498" spans="1:8" ht="38.25">
      <c r="A498" s="53">
        <f t="shared" si="14"/>
        <v>487</v>
      </c>
      <c r="B498" s="159" t="s">
        <v>1043</v>
      </c>
      <c r="C498" s="160" t="s">
        <v>37</v>
      </c>
      <c r="D498" s="160" t="s">
        <v>102</v>
      </c>
      <c r="E498" s="160" t="s">
        <v>673</v>
      </c>
      <c r="F498" s="160" t="s">
        <v>40</v>
      </c>
      <c r="G498" s="140">
        <v>80000</v>
      </c>
      <c r="H498" s="142">
        <f t="shared" si="15"/>
        <v>80</v>
      </c>
    </row>
    <row r="499" spans="1:8" ht="25.5">
      <c r="A499" s="53">
        <f t="shared" si="14"/>
        <v>488</v>
      </c>
      <c r="B499" s="159" t="s">
        <v>674</v>
      </c>
      <c r="C499" s="160" t="s">
        <v>37</v>
      </c>
      <c r="D499" s="160" t="s">
        <v>102</v>
      </c>
      <c r="E499" s="160" t="s">
        <v>675</v>
      </c>
      <c r="F499" s="160" t="s">
        <v>40</v>
      </c>
      <c r="G499" s="140">
        <v>80000</v>
      </c>
      <c r="H499" s="142">
        <f t="shared" si="15"/>
        <v>80</v>
      </c>
    </row>
    <row r="500" spans="1:8" ht="25.5">
      <c r="A500" s="53">
        <f t="shared" si="14"/>
        <v>489</v>
      </c>
      <c r="B500" s="159" t="s">
        <v>376</v>
      </c>
      <c r="C500" s="160" t="s">
        <v>37</v>
      </c>
      <c r="D500" s="160" t="s">
        <v>102</v>
      </c>
      <c r="E500" s="160" t="s">
        <v>675</v>
      </c>
      <c r="F500" s="160" t="s">
        <v>235</v>
      </c>
      <c r="G500" s="140">
        <v>80000</v>
      </c>
      <c r="H500" s="142">
        <f t="shared" si="15"/>
        <v>80</v>
      </c>
    </row>
    <row r="501" spans="1:8" ht="12.75">
      <c r="A501" s="53">
        <f t="shared" si="14"/>
        <v>490</v>
      </c>
      <c r="B501" s="159" t="s">
        <v>497</v>
      </c>
      <c r="C501" s="160" t="s">
        <v>37</v>
      </c>
      <c r="D501" s="160" t="s">
        <v>103</v>
      </c>
      <c r="E501" s="160" t="s">
        <v>524</v>
      </c>
      <c r="F501" s="160" t="s">
        <v>40</v>
      </c>
      <c r="G501" s="140">
        <v>28673664.48</v>
      </c>
      <c r="H501" s="142">
        <f t="shared" si="15"/>
        <v>28673.66448</v>
      </c>
    </row>
    <row r="502" spans="1:8" ht="12.75">
      <c r="A502" s="53">
        <f t="shared" si="14"/>
        <v>491</v>
      </c>
      <c r="B502" s="159" t="s">
        <v>498</v>
      </c>
      <c r="C502" s="160" t="s">
        <v>37</v>
      </c>
      <c r="D502" s="160" t="s">
        <v>126</v>
      </c>
      <c r="E502" s="160" t="s">
        <v>524</v>
      </c>
      <c r="F502" s="160" t="s">
        <v>40</v>
      </c>
      <c r="G502" s="140">
        <v>18943343.3</v>
      </c>
      <c r="H502" s="142">
        <f t="shared" si="15"/>
        <v>18943.3433</v>
      </c>
    </row>
    <row r="503" spans="1:8" ht="38.25">
      <c r="A503" s="53">
        <f t="shared" si="14"/>
        <v>492</v>
      </c>
      <c r="B503" s="159" t="s">
        <v>775</v>
      </c>
      <c r="C503" s="160" t="s">
        <v>37</v>
      </c>
      <c r="D503" s="160" t="s">
        <v>126</v>
      </c>
      <c r="E503" s="160" t="s">
        <v>654</v>
      </c>
      <c r="F503" s="160" t="s">
        <v>40</v>
      </c>
      <c r="G503" s="140">
        <v>18943343.3</v>
      </c>
      <c r="H503" s="142">
        <f t="shared" si="15"/>
        <v>18943.3433</v>
      </c>
    </row>
    <row r="504" spans="1:8" ht="25.5">
      <c r="A504" s="53">
        <f t="shared" si="14"/>
        <v>493</v>
      </c>
      <c r="B504" s="159" t="s">
        <v>676</v>
      </c>
      <c r="C504" s="160" t="s">
        <v>37</v>
      </c>
      <c r="D504" s="160" t="s">
        <v>126</v>
      </c>
      <c r="E504" s="160" t="s">
        <v>677</v>
      </c>
      <c r="F504" s="160" t="s">
        <v>40</v>
      </c>
      <c r="G504" s="140">
        <v>18943343.3</v>
      </c>
      <c r="H504" s="142">
        <f t="shared" si="15"/>
        <v>18943.3433</v>
      </c>
    </row>
    <row r="505" spans="1:8" ht="25.5">
      <c r="A505" s="53">
        <f t="shared" si="14"/>
        <v>494</v>
      </c>
      <c r="B505" s="159" t="s">
        <v>420</v>
      </c>
      <c r="C505" s="160" t="s">
        <v>37</v>
      </c>
      <c r="D505" s="160" t="s">
        <v>126</v>
      </c>
      <c r="E505" s="160" t="s">
        <v>678</v>
      </c>
      <c r="F505" s="160" t="s">
        <v>40</v>
      </c>
      <c r="G505" s="140">
        <v>17667970.73</v>
      </c>
      <c r="H505" s="142">
        <f t="shared" si="15"/>
        <v>17667.97073</v>
      </c>
    </row>
    <row r="506" spans="1:8" ht="12.75">
      <c r="A506" s="53">
        <f t="shared" si="14"/>
        <v>495</v>
      </c>
      <c r="B506" s="159" t="s">
        <v>342</v>
      </c>
      <c r="C506" s="160" t="s">
        <v>37</v>
      </c>
      <c r="D506" s="160" t="s">
        <v>126</v>
      </c>
      <c r="E506" s="160" t="s">
        <v>678</v>
      </c>
      <c r="F506" s="160" t="s">
        <v>231</v>
      </c>
      <c r="G506" s="140">
        <v>15392748.8</v>
      </c>
      <c r="H506" s="142">
        <f t="shared" si="15"/>
        <v>15392.748800000001</v>
      </c>
    </row>
    <row r="507" spans="1:8" ht="25.5">
      <c r="A507" s="53">
        <f t="shared" si="14"/>
        <v>496</v>
      </c>
      <c r="B507" s="159" t="s">
        <v>335</v>
      </c>
      <c r="C507" s="160" t="s">
        <v>37</v>
      </c>
      <c r="D507" s="160" t="s">
        <v>126</v>
      </c>
      <c r="E507" s="160" t="s">
        <v>678</v>
      </c>
      <c r="F507" s="160" t="s">
        <v>230</v>
      </c>
      <c r="G507" s="140">
        <v>1923679.93</v>
      </c>
      <c r="H507" s="142">
        <f t="shared" si="15"/>
        <v>1923.67993</v>
      </c>
    </row>
    <row r="508" spans="1:8" ht="12.75">
      <c r="A508" s="53">
        <f t="shared" si="14"/>
        <v>497</v>
      </c>
      <c r="B508" s="159" t="s">
        <v>343</v>
      </c>
      <c r="C508" s="160" t="s">
        <v>37</v>
      </c>
      <c r="D508" s="160" t="s">
        <v>126</v>
      </c>
      <c r="E508" s="160" t="s">
        <v>678</v>
      </c>
      <c r="F508" s="160" t="s">
        <v>232</v>
      </c>
      <c r="G508" s="140">
        <v>351542</v>
      </c>
      <c r="H508" s="142">
        <f t="shared" si="15"/>
        <v>351.542</v>
      </c>
    </row>
    <row r="509" spans="1:8" ht="38.25">
      <c r="A509" s="53">
        <f t="shared" si="14"/>
        <v>498</v>
      </c>
      <c r="B509" s="159" t="s">
        <v>1066</v>
      </c>
      <c r="C509" s="160" t="s">
        <v>37</v>
      </c>
      <c r="D509" s="160" t="s">
        <v>126</v>
      </c>
      <c r="E509" s="160" t="s">
        <v>894</v>
      </c>
      <c r="F509" s="160" t="s">
        <v>40</v>
      </c>
      <c r="G509" s="140">
        <v>1255372.57</v>
      </c>
      <c r="H509" s="142">
        <f t="shared" si="15"/>
        <v>1255.37257</v>
      </c>
    </row>
    <row r="510" spans="1:8" ht="25.5">
      <c r="A510" s="53">
        <f t="shared" si="14"/>
        <v>499</v>
      </c>
      <c r="B510" s="159" t="s">
        <v>335</v>
      </c>
      <c r="C510" s="160" t="s">
        <v>37</v>
      </c>
      <c r="D510" s="160" t="s">
        <v>126</v>
      </c>
      <c r="E510" s="160" t="s">
        <v>894</v>
      </c>
      <c r="F510" s="160" t="s">
        <v>230</v>
      </c>
      <c r="G510" s="140">
        <v>1255372.57</v>
      </c>
      <c r="H510" s="142">
        <f t="shared" si="15"/>
        <v>1255.37257</v>
      </c>
    </row>
    <row r="511" spans="1:8" ht="51">
      <c r="A511" s="53">
        <f t="shared" si="14"/>
        <v>500</v>
      </c>
      <c r="B511" s="159" t="s">
        <v>907</v>
      </c>
      <c r="C511" s="160" t="s">
        <v>37</v>
      </c>
      <c r="D511" s="160" t="s">
        <v>126</v>
      </c>
      <c r="E511" s="160" t="s">
        <v>897</v>
      </c>
      <c r="F511" s="160" t="s">
        <v>40</v>
      </c>
      <c r="G511" s="140">
        <v>20000</v>
      </c>
      <c r="H511" s="142">
        <f t="shared" si="15"/>
        <v>20</v>
      </c>
    </row>
    <row r="512" spans="1:8" ht="25.5">
      <c r="A512" s="53">
        <f t="shared" si="14"/>
        <v>501</v>
      </c>
      <c r="B512" s="159" t="s">
        <v>335</v>
      </c>
      <c r="C512" s="160" t="s">
        <v>37</v>
      </c>
      <c r="D512" s="160" t="s">
        <v>126</v>
      </c>
      <c r="E512" s="160" t="s">
        <v>897</v>
      </c>
      <c r="F512" s="160" t="s">
        <v>230</v>
      </c>
      <c r="G512" s="140">
        <v>20000</v>
      </c>
      <c r="H512" s="142">
        <f t="shared" si="15"/>
        <v>20</v>
      </c>
    </row>
    <row r="513" spans="1:8" ht="12.75">
      <c r="A513" s="53">
        <f t="shared" si="14"/>
        <v>502</v>
      </c>
      <c r="B513" s="159" t="s">
        <v>499</v>
      </c>
      <c r="C513" s="160" t="s">
        <v>37</v>
      </c>
      <c r="D513" s="160" t="s">
        <v>22</v>
      </c>
      <c r="E513" s="160" t="s">
        <v>524</v>
      </c>
      <c r="F513" s="160" t="s">
        <v>40</v>
      </c>
      <c r="G513" s="140">
        <v>9730321.18</v>
      </c>
      <c r="H513" s="142">
        <f t="shared" si="15"/>
        <v>9730.321179999999</v>
      </c>
    </row>
    <row r="514" spans="1:8" ht="38.25">
      <c r="A514" s="53">
        <f t="shared" si="14"/>
        <v>503</v>
      </c>
      <c r="B514" s="159" t="s">
        <v>775</v>
      </c>
      <c r="C514" s="160" t="s">
        <v>37</v>
      </c>
      <c r="D514" s="160" t="s">
        <v>22</v>
      </c>
      <c r="E514" s="160" t="s">
        <v>654</v>
      </c>
      <c r="F514" s="160" t="s">
        <v>40</v>
      </c>
      <c r="G514" s="140">
        <v>9730321.18</v>
      </c>
      <c r="H514" s="142">
        <f t="shared" si="15"/>
        <v>9730.321179999999</v>
      </c>
    </row>
    <row r="515" spans="1:8" ht="25.5">
      <c r="A515" s="53">
        <f t="shared" si="14"/>
        <v>504</v>
      </c>
      <c r="B515" s="159" t="s">
        <v>676</v>
      </c>
      <c r="C515" s="160" t="s">
        <v>37</v>
      </c>
      <c r="D515" s="160" t="s">
        <v>22</v>
      </c>
      <c r="E515" s="160" t="s">
        <v>677</v>
      </c>
      <c r="F515" s="160" t="s">
        <v>40</v>
      </c>
      <c r="G515" s="140">
        <v>9730321.18</v>
      </c>
      <c r="H515" s="142">
        <f t="shared" si="15"/>
        <v>9730.321179999999</v>
      </c>
    </row>
    <row r="516" spans="1:8" ht="12.75">
      <c r="A516" s="53">
        <f t="shared" si="14"/>
        <v>505</v>
      </c>
      <c r="B516" s="159" t="s">
        <v>421</v>
      </c>
      <c r="C516" s="160" t="s">
        <v>37</v>
      </c>
      <c r="D516" s="160" t="s">
        <v>22</v>
      </c>
      <c r="E516" s="160" t="s">
        <v>679</v>
      </c>
      <c r="F516" s="160" t="s">
        <v>40</v>
      </c>
      <c r="G516" s="140">
        <v>3098321.18</v>
      </c>
      <c r="H516" s="142">
        <f t="shared" si="15"/>
        <v>3098.3211800000004</v>
      </c>
    </row>
    <row r="517" spans="1:8" ht="12.75">
      <c r="A517" s="116">
        <f t="shared" si="14"/>
        <v>506</v>
      </c>
      <c r="B517" s="159" t="s">
        <v>342</v>
      </c>
      <c r="C517" s="160" t="s">
        <v>37</v>
      </c>
      <c r="D517" s="160" t="s">
        <v>22</v>
      </c>
      <c r="E517" s="160" t="s">
        <v>679</v>
      </c>
      <c r="F517" s="160" t="s">
        <v>231</v>
      </c>
      <c r="G517" s="140">
        <v>1111150</v>
      </c>
      <c r="H517" s="150">
        <f t="shared" si="15"/>
        <v>1111.15</v>
      </c>
    </row>
    <row r="518" spans="1:8" ht="25.5">
      <c r="A518" s="53">
        <f t="shared" si="14"/>
        <v>507</v>
      </c>
      <c r="B518" s="159" t="s">
        <v>335</v>
      </c>
      <c r="C518" s="160" t="s">
        <v>37</v>
      </c>
      <c r="D518" s="160" t="s">
        <v>22</v>
      </c>
      <c r="E518" s="160" t="s">
        <v>679</v>
      </c>
      <c r="F518" s="160" t="s">
        <v>230</v>
      </c>
      <c r="G518" s="140">
        <v>1987171.18</v>
      </c>
      <c r="H518" s="157">
        <f t="shared" si="15"/>
        <v>1987.1711799999998</v>
      </c>
    </row>
    <row r="519" spans="1:8" ht="25.5">
      <c r="A519" s="53">
        <f t="shared" si="14"/>
        <v>508</v>
      </c>
      <c r="B519" s="159" t="s">
        <v>1067</v>
      </c>
      <c r="C519" s="160" t="s">
        <v>37</v>
      </c>
      <c r="D519" s="160" t="s">
        <v>22</v>
      </c>
      <c r="E519" s="160" t="s">
        <v>1068</v>
      </c>
      <c r="F519" s="160" t="s">
        <v>40</v>
      </c>
      <c r="G519" s="140">
        <v>4507000</v>
      </c>
      <c r="H519" s="157">
        <f t="shared" si="15"/>
        <v>4507</v>
      </c>
    </row>
    <row r="520" spans="1:8" ht="12.75">
      <c r="A520" s="53">
        <f t="shared" si="14"/>
        <v>509</v>
      </c>
      <c r="B520" s="159" t="s">
        <v>343</v>
      </c>
      <c r="C520" s="160" t="s">
        <v>37</v>
      </c>
      <c r="D520" s="160" t="s">
        <v>22</v>
      </c>
      <c r="E520" s="160" t="s">
        <v>1068</v>
      </c>
      <c r="F520" s="160" t="s">
        <v>232</v>
      </c>
      <c r="G520" s="140">
        <v>4507000</v>
      </c>
      <c r="H520" s="157">
        <f t="shared" si="15"/>
        <v>4507</v>
      </c>
    </row>
    <row r="521" spans="1:8" ht="38.25">
      <c r="A521" s="53">
        <f t="shared" si="14"/>
        <v>510</v>
      </c>
      <c r="B521" s="159" t="s">
        <v>1044</v>
      </c>
      <c r="C521" s="160" t="s">
        <v>37</v>
      </c>
      <c r="D521" s="160" t="s">
        <v>22</v>
      </c>
      <c r="E521" s="160" t="s">
        <v>1045</v>
      </c>
      <c r="F521" s="160" t="s">
        <v>40</v>
      </c>
      <c r="G521" s="140">
        <v>2125000</v>
      </c>
      <c r="H521" s="157">
        <f t="shared" si="15"/>
        <v>2125</v>
      </c>
    </row>
    <row r="522" spans="1:8" ht="12.75">
      <c r="A522" s="53">
        <f t="shared" si="14"/>
        <v>511</v>
      </c>
      <c r="B522" s="159" t="s">
        <v>385</v>
      </c>
      <c r="C522" s="160" t="s">
        <v>37</v>
      </c>
      <c r="D522" s="160" t="s">
        <v>22</v>
      </c>
      <c r="E522" s="160" t="s">
        <v>1045</v>
      </c>
      <c r="F522" s="160" t="s">
        <v>228</v>
      </c>
      <c r="G522" s="140">
        <v>2125000</v>
      </c>
      <c r="H522" s="157">
        <f t="shared" si="15"/>
        <v>2125</v>
      </c>
    </row>
    <row r="523" spans="1:8" ht="12.75">
      <c r="A523" s="116">
        <f t="shared" si="14"/>
        <v>512</v>
      </c>
      <c r="B523" s="159" t="s">
        <v>23</v>
      </c>
      <c r="C523" s="161" t="s">
        <v>42</v>
      </c>
      <c r="D523" s="161" t="s">
        <v>41</v>
      </c>
      <c r="E523" s="161" t="s">
        <v>524</v>
      </c>
      <c r="F523" s="161" t="s">
        <v>40</v>
      </c>
      <c r="G523" s="141">
        <v>3905200</v>
      </c>
      <c r="H523" s="162">
        <f t="shared" si="15"/>
        <v>3905.2</v>
      </c>
    </row>
    <row r="524" spans="1:8" ht="12.75">
      <c r="A524" s="53">
        <f t="shared" si="14"/>
        <v>513</v>
      </c>
      <c r="B524" s="108" t="s">
        <v>468</v>
      </c>
      <c r="C524" s="109" t="s">
        <v>42</v>
      </c>
      <c r="D524" s="109" t="s">
        <v>84</v>
      </c>
      <c r="E524" s="109" t="s">
        <v>524</v>
      </c>
      <c r="F524" s="109" t="s">
        <v>40</v>
      </c>
      <c r="G524" s="110">
        <v>3905200</v>
      </c>
      <c r="H524" s="110">
        <f t="shared" si="15"/>
        <v>3905.2</v>
      </c>
    </row>
    <row r="525" spans="1:8" ht="38.25">
      <c r="A525" s="53">
        <f t="shared" si="14"/>
        <v>514</v>
      </c>
      <c r="B525" s="108" t="s">
        <v>500</v>
      </c>
      <c r="C525" s="109" t="s">
        <v>42</v>
      </c>
      <c r="D525" s="109" t="s">
        <v>86</v>
      </c>
      <c r="E525" s="109" t="s">
        <v>524</v>
      </c>
      <c r="F525" s="109" t="s">
        <v>40</v>
      </c>
      <c r="G525" s="110">
        <v>3905200</v>
      </c>
      <c r="H525" s="110">
        <f t="shared" si="15"/>
        <v>3905.2</v>
      </c>
    </row>
    <row r="526" spans="1:8" ht="12.75">
      <c r="A526" s="53">
        <f aca="true" t="shared" si="16" ref="A526:A542">1+A525</f>
        <v>515</v>
      </c>
      <c r="B526" s="108" t="s">
        <v>238</v>
      </c>
      <c r="C526" s="109" t="s">
        <v>42</v>
      </c>
      <c r="D526" s="109" t="s">
        <v>86</v>
      </c>
      <c r="E526" s="109" t="s">
        <v>525</v>
      </c>
      <c r="F526" s="109" t="s">
        <v>40</v>
      </c>
      <c r="G526" s="110">
        <v>3905200</v>
      </c>
      <c r="H526" s="110">
        <f aca="true" t="shared" si="17" ref="H526:H542">G526/1000</f>
        <v>3905.2</v>
      </c>
    </row>
    <row r="527" spans="1:8" ht="25.5">
      <c r="A527" s="53">
        <f t="shared" si="16"/>
        <v>516</v>
      </c>
      <c r="B527" s="108" t="s">
        <v>334</v>
      </c>
      <c r="C527" s="109" t="s">
        <v>42</v>
      </c>
      <c r="D527" s="109" t="s">
        <v>86</v>
      </c>
      <c r="E527" s="109" t="s">
        <v>527</v>
      </c>
      <c r="F527" s="109" t="s">
        <v>40</v>
      </c>
      <c r="G527" s="110">
        <v>1946970</v>
      </c>
      <c r="H527" s="110">
        <f t="shared" si="17"/>
        <v>1946.97</v>
      </c>
    </row>
    <row r="528" spans="1:8" ht="25.5">
      <c r="A528" s="53">
        <f t="shared" si="16"/>
        <v>517</v>
      </c>
      <c r="B528" s="108" t="s">
        <v>333</v>
      </c>
      <c r="C528" s="109" t="s">
        <v>42</v>
      </c>
      <c r="D528" s="109" t="s">
        <v>86</v>
      </c>
      <c r="E528" s="109" t="s">
        <v>527</v>
      </c>
      <c r="F528" s="109" t="s">
        <v>229</v>
      </c>
      <c r="G528" s="110">
        <v>1873320</v>
      </c>
      <c r="H528" s="110">
        <f t="shared" si="17"/>
        <v>1873.32</v>
      </c>
    </row>
    <row r="529" spans="1:8" ht="25.5">
      <c r="A529" s="53">
        <f t="shared" si="16"/>
        <v>518</v>
      </c>
      <c r="B529" s="108" t="s">
        <v>335</v>
      </c>
      <c r="C529" s="109" t="s">
        <v>42</v>
      </c>
      <c r="D529" s="109" t="s">
        <v>86</v>
      </c>
      <c r="E529" s="109" t="s">
        <v>527</v>
      </c>
      <c r="F529" s="109" t="s">
        <v>230</v>
      </c>
      <c r="G529" s="110">
        <v>73650</v>
      </c>
      <c r="H529" s="110">
        <f t="shared" si="17"/>
        <v>73.65</v>
      </c>
    </row>
    <row r="530" spans="1:8" ht="25.5">
      <c r="A530" s="53">
        <f t="shared" si="16"/>
        <v>519</v>
      </c>
      <c r="B530" s="108" t="s">
        <v>422</v>
      </c>
      <c r="C530" s="109" t="s">
        <v>42</v>
      </c>
      <c r="D530" s="109" t="s">
        <v>86</v>
      </c>
      <c r="E530" s="109" t="s">
        <v>680</v>
      </c>
      <c r="F530" s="109" t="s">
        <v>40</v>
      </c>
      <c r="G530" s="110">
        <v>1778230</v>
      </c>
      <c r="H530" s="110">
        <f t="shared" si="17"/>
        <v>1778.23</v>
      </c>
    </row>
    <row r="531" spans="1:8" ht="25.5">
      <c r="A531" s="53">
        <f t="shared" si="16"/>
        <v>520</v>
      </c>
      <c r="B531" s="108" t="s">
        <v>333</v>
      </c>
      <c r="C531" s="109" t="s">
        <v>42</v>
      </c>
      <c r="D531" s="109" t="s">
        <v>86</v>
      </c>
      <c r="E531" s="109" t="s">
        <v>680</v>
      </c>
      <c r="F531" s="109" t="s">
        <v>229</v>
      </c>
      <c r="G531" s="110">
        <v>1778230</v>
      </c>
      <c r="H531" s="110">
        <f t="shared" si="17"/>
        <v>1778.23</v>
      </c>
    </row>
    <row r="532" spans="1:8" ht="25.5">
      <c r="A532" s="53">
        <f t="shared" si="16"/>
        <v>521</v>
      </c>
      <c r="B532" s="108" t="s">
        <v>456</v>
      </c>
      <c r="C532" s="109" t="s">
        <v>42</v>
      </c>
      <c r="D532" s="109" t="s">
        <v>86</v>
      </c>
      <c r="E532" s="109" t="s">
        <v>681</v>
      </c>
      <c r="F532" s="109" t="s">
        <v>40</v>
      </c>
      <c r="G532" s="110">
        <v>180000</v>
      </c>
      <c r="H532" s="110">
        <f t="shared" si="17"/>
        <v>180</v>
      </c>
    </row>
    <row r="533" spans="1:8" ht="25.5">
      <c r="A533" s="53">
        <f t="shared" si="16"/>
        <v>522</v>
      </c>
      <c r="B533" s="108" t="s">
        <v>333</v>
      </c>
      <c r="C533" s="109" t="s">
        <v>42</v>
      </c>
      <c r="D533" s="109" t="s">
        <v>86</v>
      </c>
      <c r="E533" s="109" t="s">
        <v>681</v>
      </c>
      <c r="F533" s="109" t="s">
        <v>229</v>
      </c>
      <c r="G533" s="110">
        <v>180000</v>
      </c>
      <c r="H533" s="110">
        <f t="shared" si="17"/>
        <v>180</v>
      </c>
    </row>
    <row r="534" spans="1:8" ht="25.5">
      <c r="A534" s="53">
        <f t="shared" si="16"/>
        <v>523</v>
      </c>
      <c r="B534" s="108" t="s">
        <v>24</v>
      </c>
      <c r="C534" s="109" t="s">
        <v>25</v>
      </c>
      <c r="D534" s="109" t="s">
        <v>41</v>
      </c>
      <c r="E534" s="109" t="s">
        <v>524</v>
      </c>
      <c r="F534" s="109" t="s">
        <v>40</v>
      </c>
      <c r="G534" s="110">
        <v>4456500</v>
      </c>
      <c r="H534" s="110">
        <f t="shared" si="17"/>
        <v>4456.5</v>
      </c>
    </row>
    <row r="535" spans="1:8" ht="12.75">
      <c r="A535" s="53">
        <f t="shared" si="16"/>
        <v>524</v>
      </c>
      <c r="B535" s="108" t="s">
        <v>468</v>
      </c>
      <c r="C535" s="109" t="s">
        <v>25</v>
      </c>
      <c r="D535" s="109" t="s">
        <v>84</v>
      </c>
      <c r="E535" s="109" t="s">
        <v>524</v>
      </c>
      <c r="F535" s="109" t="s">
        <v>40</v>
      </c>
      <c r="G535" s="110">
        <v>4456500</v>
      </c>
      <c r="H535" s="110">
        <f t="shared" si="17"/>
        <v>4456.5</v>
      </c>
    </row>
    <row r="536" spans="1:8" ht="38.25">
      <c r="A536" s="53">
        <f t="shared" si="16"/>
        <v>525</v>
      </c>
      <c r="B536" s="108" t="s">
        <v>471</v>
      </c>
      <c r="C536" s="109" t="s">
        <v>25</v>
      </c>
      <c r="D536" s="109" t="s">
        <v>121</v>
      </c>
      <c r="E536" s="109" t="s">
        <v>524</v>
      </c>
      <c r="F536" s="109" t="s">
        <v>40</v>
      </c>
      <c r="G536" s="110">
        <v>4456500</v>
      </c>
      <c r="H536" s="110">
        <f t="shared" si="17"/>
        <v>4456.5</v>
      </c>
    </row>
    <row r="537" spans="1:8" ht="12.75">
      <c r="A537" s="53">
        <f t="shared" si="16"/>
        <v>526</v>
      </c>
      <c r="B537" s="108" t="s">
        <v>238</v>
      </c>
      <c r="C537" s="109" t="s">
        <v>25</v>
      </c>
      <c r="D537" s="109" t="s">
        <v>121</v>
      </c>
      <c r="E537" s="109" t="s">
        <v>525</v>
      </c>
      <c r="F537" s="109" t="s">
        <v>40</v>
      </c>
      <c r="G537" s="110">
        <v>4456500</v>
      </c>
      <c r="H537" s="110">
        <f t="shared" si="17"/>
        <v>4456.5</v>
      </c>
    </row>
    <row r="538" spans="1:8" ht="25.5">
      <c r="A538" s="53">
        <f t="shared" si="16"/>
        <v>527</v>
      </c>
      <c r="B538" s="108" t="s">
        <v>334</v>
      </c>
      <c r="C538" s="109" t="s">
        <v>25</v>
      </c>
      <c r="D538" s="109" t="s">
        <v>121</v>
      </c>
      <c r="E538" s="109" t="s">
        <v>527</v>
      </c>
      <c r="F538" s="109" t="s">
        <v>40</v>
      </c>
      <c r="G538" s="110">
        <v>3211387.47</v>
      </c>
      <c r="H538" s="110">
        <f t="shared" si="17"/>
        <v>3211.38747</v>
      </c>
    </row>
    <row r="539" spans="1:8" ht="25.5">
      <c r="A539" s="53">
        <f t="shared" si="16"/>
        <v>528</v>
      </c>
      <c r="B539" s="108" t="s">
        <v>333</v>
      </c>
      <c r="C539" s="109" t="s">
        <v>25</v>
      </c>
      <c r="D539" s="109" t="s">
        <v>121</v>
      </c>
      <c r="E539" s="109" t="s">
        <v>527</v>
      </c>
      <c r="F539" s="109" t="s">
        <v>229</v>
      </c>
      <c r="G539" s="110">
        <v>3211387.47</v>
      </c>
      <c r="H539" s="110">
        <f t="shared" si="17"/>
        <v>3211.38747</v>
      </c>
    </row>
    <row r="540" spans="1:8" ht="25.5">
      <c r="A540" s="53">
        <f t="shared" si="16"/>
        <v>529</v>
      </c>
      <c r="B540" s="108" t="s">
        <v>423</v>
      </c>
      <c r="C540" s="109" t="s">
        <v>25</v>
      </c>
      <c r="D540" s="109" t="s">
        <v>121</v>
      </c>
      <c r="E540" s="109" t="s">
        <v>682</v>
      </c>
      <c r="F540" s="109" t="s">
        <v>40</v>
      </c>
      <c r="G540" s="110">
        <v>1245112.53</v>
      </c>
      <c r="H540" s="110">
        <f t="shared" si="17"/>
        <v>1245.11253</v>
      </c>
    </row>
    <row r="541" spans="1:8" ht="25.5">
      <c r="A541" s="53">
        <f t="shared" si="16"/>
        <v>530</v>
      </c>
      <c r="B541" s="108" t="s">
        <v>333</v>
      </c>
      <c r="C541" s="109" t="s">
        <v>25</v>
      </c>
      <c r="D541" s="109" t="s">
        <v>121</v>
      </c>
      <c r="E541" s="109" t="s">
        <v>682</v>
      </c>
      <c r="F541" s="109" t="s">
        <v>229</v>
      </c>
      <c r="G541" s="110">
        <v>1245112.53</v>
      </c>
      <c r="H541" s="110">
        <f t="shared" si="17"/>
        <v>1245.11253</v>
      </c>
    </row>
    <row r="542" spans="1:8" ht="12.75">
      <c r="A542" s="53">
        <f t="shared" si="16"/>
        <v>531</v>
      </c>
      <c r="B542" s="177" t="s">
        <v>808</v>
      </c>
      <c r="C542" s="178"/>
      <c r="D542" s="178"/>
      <c r="E542" s="178"/>
      <c r="F542" s="178"/>
      <c r="G542" s="111">
        <v>1462251196.71</v>
      </c>
      <c r="H542" s="110">
        <f t="shared" si="17"/>
        <v>1462251.19671</v>
      </c>
    </row>
  </sheetData>
  <sheetProtection/>
  <autoFilter ref="A11:H524"/>
  <mergeCells count="2">
    <mergeCell ref="A8:H8"/>
    <mergeCell ref="B542:F542"/>
  </mergeCells>
  <printOptions/>
  <pageMargins left="1.1023622047244095" right="1.1023622047244095" top="0.7480314960629921" bottom="0.7480314960629921" header="0.31496062992125984" footer="0.31496062992125984"/>
  <pageSetup fitToHeight="0" horizontalDpi="600" verticalDpi="600" orientation="portrait" paperSize="9" scale="70" r:id="rId1"/>
</worksheet>
</file>

<file path=xl/worksheets/sheet7.xml><?xml version="1.0" encoding="utf-8"?>
<worksheet xmlns="http://schemas.openxmlformats.org/spreadsheetml/2006/main" xmlns:r="http://schemas.openxmlformats.org/officeDocument/2006/relationships">
  <sheetPr>
    <tabColor rgb="FFFFFF00"/>
    <pageSetUpPr fitToPage="1"/>
  </sheetPr>
  <dimension ref="A1:J457"/>
  <sheetViews>
    <sheetView zoomScalePageLayoutView="0" workbookViewId="0" topLeftCell="A445">
      <selection activeCell="N454" sqref="N454"/>
    </sheetView>
  </sheetViews>
  <sheetFormatPr defaultColWidth="9.00390625" defaultRowHeight="12.75"/>
  <cols>
    <col min="1" max="1" width="4.75390625" style="52" customWidth="1"/>
    <col min="2" max="2" width="55.75390625" style="151" customWidth="1"/>
    <col min="3" max="3" width="5.625" style="56" customWidth="1"/>
    <col min="4" max="4" width="5.25390625" style="56" customWidth="1"/>
    <col min="5" max="5" width="12.00390625" style="56" customWidth="1"/>
    <col min="6" max="6" width="8.125" style="56" customWidth="1"/>
    <col min="7" max="8" width="8.75390625" style="56" hidden="1" customWidth="1"/>
    <col min="9" max="9" width="10.375" style="55" customWidth="1"/>
    <col min="10" max="10" width="10.00390625" style="55" customWidth="1"/>
    <col min="11" max="16384" width="9.125" style="139" customWidth="1"/>
  </cols>
  <sheetData>
    <row r="1" ht="12">
      <c r="J1" s="114" t="s">
        <v>989</v>
      </c>
    </row>
    <row r="2" ht="12">
      <c r="J2" s="114" t="s">
        <v>111</v>
      </c>
    </row>
    <row r="3" ht="12">
      <c r="J3" s="114" t="s">
        <v>38</v>
      </c>
    </row>
    <row r="4" ht="12">
      <c r="J4" s="114" t="s">
        <v>39</v>
      </c>
    </row>
    <row r="5" ht="12">
      <c r="J5" s="114" t="s">
        <v>38</v>
      </c>
    </row>
    <row r="6" ht="12">
      <c r="J6" s="114" t="s">
        <v>931</v>
      </c>
    </row>
    <row r="8" spans="1:10" ht="12">
      <c r="A8" s="185" t="s">
        <v>981</v>
      </c>
      <c r="B8" s="186"/>
      <c r="C8" s="186"/>
      <c r="D8" s="186"/>
      <c r="E8" s="186"/>
      <c r="F8" s="186"/>
      <c r="G8" s="186"/>
      <c r="H8" s="186"/>
      <c r="I8" s="186"/>
      <c r="J8" s="186"/>
    </row>
    <row r="9" spans="1:10" ht="12">
      <c r="A9" s="152"/>
      <c r="B9" s="154"/>
      <c r="C9" s="153"/>
      <c r="D9" s="153"/>
      <c r="E9" s="153"/>
      <c r="F9" s="153"/>
      <c r="G9" s="153"/>
      <c r="H9" s="153"/>
      <c r="I9" s="153"/>
      <c r="J9" s="153"/>
    </row>
    <row r="10" spans="1:10" ht="12">
      <c r="A10" s="181" t="s">
        <v>44</v>
      </c>
      <c r="B10" s="187" t="s">
        <v>331</v>
      </c>
      <c r="C10" s="181" t="s">
        <v>237</v>
      </c>
      <c r="D10" s="181" t="s">
        <v>112</v>
      </c>
      <c r="E10" s="181" t="s">
        <v>110</v>
      </c>
      <c r="F10" s="181" t="s">
        <v>113</v>
      </c>
      <c r="G10" s="144"/>
      <c r="H10" s="144"/>
      <c r="I10" s="144" t="s">
        <v>908</v>
      </c>
      <c r="J10" s="144" t="s">
        <v>978</v>
      </c>
    </row>
    <row r="11" spans="1:10" ht="33.75">
      <c r="A11" s="182"/>
      <c r="B11" s="188"/>
      <c r="C11" s="183"/>
      <c r="D11" s="183"/>
      <c r="E11" s="183"/>
      <c r="F11" s="183"/>
      <c r="G11" s="155"/>
      <c r="H11" s="155"/>
      <c r="I11" s="144" t="s">
        <v>104</v>
      </c>
      <c r="J11" s="144" t="s">
        <v>104</v>
      </c>
    </row>
    <row r="12" spans="1:10" ht="12">
      <c r="A12" s="53">
        <v>1</v>
      </c>
      <c r="B12" s="156">
        <v>2</v>
      </c>
      <c r="C12" s="144">
        <v>3</v>
      </c>
      <c r="D12" s="144">
        <v>4</v>
      </c>
      <c r="E12" s="144">
        <v>5</v>
      </c>
      <c r="F12" s="144">
        <v>6</v>
      </c>
      <c r="G12" s="144"/>
      <c r="H12" s="144"/>
      <c r="I12" s="144">
        <v>7</v>
      </c>
      <c r="J12" s="144">
        <v>8</v>
      </c>
    </row>
    <row r="13" spans="1:10" ht="12.75">
      <c r="A13" s="53">
        <f aca="true" t="shared" si="0" ref="A13:A77">1+A12</f>
        <v>2</v>
      </c>
      <c r="B13" s="159" t="s">
        <v>127</v>
      </c>
      <c r="C13" s="160" t="s">
        <v>106</v>
      </c>
      <c r="D13" s="160" t="s">
        <v>41</v>
      </c>
      <c r="E13" s="160" t="s">
        <v>524</v>
      </c>
      <c r="F13" s="160" t="s">
        <v>40</v>
      </c>
      <c r="G13" s="140">
        <v>415069600</v>
      </c>
      <c r="H13" s="140">
        <v>414824600</v>
      </c>
      <c r="I13" s="140">
        <f>G13/1000</f>
        <v>415069.6</v>
      </c>
      <c r="J13" s="140">
        <f>H13/1000</f>
        <v>414824.6</v>
      </c>
    </row>
    <row r="14" spans="1:10" ht="12.75">
      <c r="A14" s="53">
        <f t="shared" si="0"/>
        <v>3</v>
      </c>
      <c r="B14" s="159" t="s">
        <v>468</v>
      </c>
      <c r="C14" s="160" t="s">
        <v>106</v>
      </c>
      <c r="D14" s="160" t="s">
        <v>84</v>
      </c>
      <c r="E14" s="160" t="s">
        <v>524</v>
      </c>
      <c r="F14" s="160" t="s">
        <v>40</v>
      </c>
      <c r="G14" s="140">
        <v>81898502</v>
      </c>
      <c r="H14" s="140">
        <v>81890502</v>
      </c>
      <c r="I14" s="140">
        <f aca="true" t="shared" si="1" ref="I14:I77">G14/1000</f>
        <v>81898.502</v>
      </c>
      <c r="J14" s="140">
        <f aca="true" t="shared" si="2" ref="J14:J77">H14/1000</f>
        <v>81890.502</v>
      </c>
    </row>
    <row r="15" spans="1:10" ht="38.25">
      <c r="A15" s="53">
        <f t="shared" si="0"/>
        <v>4</v>
      </c>
      <c r="B15" s="159" t="s">
        <v>469</v>
      </c>
      <c r="C15" s="160" t="s">
        <v>106</v>
      </c>
      <c r="D15" s="160" t="s">
        <v>85</v>
      </c>
      <c r="E15" s="160" t="s">
        <v>524</v>
      </c>
      <c r="F15" s="160" t="s">
        <v>40</v>
      </c>
      <c r="G15" s="140">
        <v>2039992</v>
      </c>
      <c r="H15" s="140">
        <v>2039992</v>
      </c>
      <c r="I15" s="140">
        <f t="shared" si="1"/>
        <v>2039.992</v>
      </c>
      <c r="J15" s="140">
        <f t="shared" si="2"/>
        <v>2039.992</v>
      </c>
    </row>
    <row r="16" spans="1:10" ht="12.75">
      <c r="A16" s="53">
        <f t="shared" si="0"/>
        <v>5</v>
      </c>
      <c r="B16" s="159" t="s">
        <v>238</v>
      </c>
      <c r="C16" s="160" t="s">
        <v>106</v>
      </c>
      <c r="D16" s="160" t="s">
        <v>85</v>
      </c>
      <c r="E16" s="160" t="s">
        <v>525</v>
      </c>
      <c r="F16" s="160" t="s">
        <v>40</v>
      </c>
      <c r="G16" s="140">
        <v>2039992</v>
      </c>
      <c r="H16" s="140">
        <v>2039992</v>
      </c>
      <c r="I16" s="140">
        <f t="shared" si="1"/>
        <v>2039.992</v>
      </c>
      <c r="J16" s="140">
        <f t="shared" si="2"/>
        <v>2039.992</v>
      </c>
    </row>
    <row r="17" spans="1:10" ht="12.75">
      <c r="A17" s="53">
        <f t="shared" si="0"/>
        <v>6</v>
      </c>
      <c r="B17" s="159" t="s">
        <v>332</v>
      </c>
      <c r="C17" s="160" t="s">
        <v>106</v>
      </c>
      <c r="D17" s="160" t="s">
        <v>85</v>
      </c>
      <c r="E17" s="160" t="s">
        <v>526</v>
      </c>
      <c r="F17" s="160" t="s">
        <v>40</v>
      </c>
      <c r="G17" s="140">
        <v>2039992</v>
      </c>
      <c r="H17" s="140">
        <v>2039992</v>
      </c>
      <c r="I17" s="140">
        <f t="shared" si="1"/>
        <v>2039.992</v>
      </c>
      <c r="J17" s="140">
        <f t="shared" si="2"/>
        <v>2039.992</v>
      </c>
    </row>
    <row r="18" spans="1:10" ht="25.5">
      <c r="A18" s="53">
        <f t="shared" si="0"/>
        <v>7</v>
      </c>
      <c r="B18" s="159" t="s">
        <v>333</v>
      </c>
      <c r="C18" s="160" t="s">
        <v>106</v>
      </c>
      <c r="D18" s="160" t="s">
        <v>85</v>
      </c>
      <c r="E18" s="160" t="s">
        <v>526</v>
      </c>
      <c r="F18" s="160" t="s">
        <v>229</v>
      </c>
      <c r="G18" s="140">
        <v>2039992</v>
      </c>
      <c r="H18" s="140">
        <v>2039992</v>
      </c>
      <c r="I18" s="140">
        <f t="shared" si="1"/>
        <v>2039.992</v>
      </c>
      <c r="J18" s="140">
        <f t="shared" si="2"/>
        <v>2039.992</v>
      </c>
    </row>
    <row r="19" spans="1:10" ht="51">
      <c r="A19" s="53">
        <f t="shared" si="0"/>
        <v>8</v>
      </c>
      <c r="B19" s="159" t="s">
        <v>470</v>
      </c>
      <c r="C19" s="160" t="s">
        <v>106</v>
      </c>
      <c r="D19" s="160" t="s">
        <v>87</v>
      </c>
      <c r="E19" s="160" t="s">
        <v>524</v>
      </c>
      <c r="F19" s="160" t="s">
        <v>40</v>
      </c>
      <c r="G19" s="140">
        <v>30810980</v>
      </c>
      <c r="H19" s="140">
        <v>30810980</v>
      </c>
      <c r="I19" s="140">
        <f t="shared" si="1"/>
        <v>30810.98</v>
      </c>
      <c r="J19" s="140">
        <f t="shared" si="2"/>
        <v>30810.98</v>
      </c>
    </row>
    <row r="20" spans="1:10" ht="12.75">
      <c r="A20" s="53">
        <f t="shared" si="0"/>
        <v>9</v>
      </c>
      <c r="B20" s="159" t="s">
        <v>238</v>
      </c>
      <c r="C20" s="160" t="s">
        <v>106</v>
      </c>
      <c r="D20" s="160" t="s">
        <v>87</v>
      </c>
      <c r="E20" s="160" t="s">
        <v>525</v>
      </c>
      <c r="F20" s="160" t="s">
        <v>40</v>
      </c>
      <c r="G20" s="140">
        <v>30810980</v>
      </c>
      <c r="H20" s="140">
        <v>30810980</v>
      </c>
      <c r="I20" s="140">
        <f t="shared" si="1"/>
        <v>30810.98</v>
      </c>
      <c r="J20" s="140">
        <f t="shared" si="2"/>
        <v>30810.98</v>
      </c>
    </row>
    <row r="21" spans="1:10" ht="25.5">
      <c r="A21" s="53">
        <f t="shared" si="0"/>
        <v>10</v>
      </c>
      <c r="B21" s="159" t="s">
        <v>334</v>
      </c>
      <c r="C21" s="160" t="s">
        <v>106</v>
      </c>
      <c r="D21" s="160" t="s">
        <v>87</v>
      </c>
      <c r="E21" s="160" t="s">
        <v>527</v>
      </c>
      <c r="F21" s="160" t="s">
        <v>40</v>
      </c>
      <c r="G21" s="140">
        <v>30810980</v>
      </c>
      <c r="H21" s="140">
        <v>30810980</v>
      </c>
      <c r="I21" s="140">
        <f t="shared" si="1"/>
        <v>30810.98</v>
      </c>
      <c r="J21" s="140">
        <f t="shared" si="2"/>
        <v>30810.98</v>
      </c>
    </row>
    <row r="22" spans="1:10" ht="25.5">
      <c r="A22" s="53">
        <f t="shared" si="0"/>
        <v>11</v>
      </c>
      <c r="B22" s="159" t="s">
        <v>333</v>
      </c>
      <c r="C22" s="160" t="s">
        <v>106</v>
      </c>
      <c r="D22" s="160" t="s">
        <v>87</v>
      </c>
      <c r="E22" s="160" t="s">
        <v>527</v>
      </c>
      <c r="F22" s="160" t="s">
        <v>229</v>
      </c>
      <c r="G22" s="140">
        <v>30789774</v>
      </c>
      <c r="H22" s="140">
        <v>30789774</v>
      </c>
      <c r="I22" s="140">
        <f t="shared" si="1"/>
        <v>30789.774</v>
      </c>
      <c r="J22" s="140">
        <f t="shared" si="2"/>
        <v>30789.774</v>
      </c>
    </row>
    <row r="23" spans="1:10" ht="25.5">
      <c r="A23" s="53">
        <f t="shared" si="0"/>
        <v>12</v>
      </c>
      <c r="B23" s="159" t="s">
        <v>335</v>
      </c>
      <c r="C23" s="160" t="s">
        <v>106</v>
      </c>
      <c r="D23" s="160" t="s">
        <v>87</v>
      </c>
      <c r="E23" s="160" t="s">
        <v>527</v>
      </c>
      <c r="F23" s="160" t="s">
        <v>230</v>
      </c>
      <c r="G23" s="140">
        <v>21000</v>
      </c>
      <c r="H23" s="140">
        <v>21000</v>
      </c>
      <c r="I23" s="140">
        <f t="shared" si="1"/>
        <v>21</v>
      </c>
      <c r="J23" s="140">
        <f t="shared" si="2"/>
        <v>21</v>
      </c>
    </row>
    <row r="24" spans="1:10" ht="12.75">
      <c r="A24" s="53">
        <f t="shared" si="0"/>
        <v>13</v>
      </c>
      <c r="B24" s="159" t="s">
        <v>343</v>
      </c>
      <c r="C24" s="160" t="s">
        <v>106</v>
      </c>
      <c r="D24" s="160" t="s">
        <v>87</v>
      </c>
      <c r="E24" s="160" t="s">
        <v>527</v>
      </c>
      <c r="F24" s="160" t="s">
        <v>232</v>
      </c>
      <c r="G24" s="140">
        <v>206</v>
      </c>
      <c r="H24" s="140">
        <v>206</v>
      </c>
      <c r="I24" s="140">
        <f t="shared" si="1"/>
        <v>0.206</v>
      </c>
      <c r="J24" s="140">
        <f t="shared" si="2"/>
        <v>0.206</v>
      </c>
    </row>
    <row r="25" spans="1:10" ht="12.75">
      <c r="A25" s="53">
        <f t="shared" si="0"/>
        <v>14</v>
      </c>
      <c r="B25" s="159" t="s">
        <v>991</v>
      </c>
      <c r="C25" s="160" t="s">
        <v>106</v>
      </c>
      <c r="D25" s="160" t="s">
        <v>992</v>
      </c>
      <c r="E25" s="160" t="s">
        <v>524</v>
      </c>
      <c r="F25" s="160" t="s">
        <v>40</v>
      </c>
      <c r="G25" s="140">
        <v>38300</v>
      </c>
      <c r="H25" s="140">
        <v>12500</v>
      </c>
      <c r="I25" s="140">
        <f t="shared" si="1"/>
        <v>38.3</v>
      </c>
      <c r="J25" s="140">
        <f t="shared" si="2"/>
        <v>12.5</v>
      </c>
    </row>
    <row r="26" spans="1:10" ht="12.75">
      <c r="A26" s="53">
        <f t="shared" si="0"/>
        <v>15</v>
      </c>
      <c r="B26" s="159" t="s">
        <v>238</v>
      </c>
      <c r="C26" s="160" t="s">
        <v>106</v>
      </c>
      <c r="D26" s="160" t="s">
        <v>992</v>
      </c>
      <c r="E26" s="160" t="s">
        <v>525</v>
      </c>
      <c r="F26" s="160" t="s">
        <v>40</v>
      </c>
      <c r="G26" s="140">
        <v>38300</v>
      </c>
      <c r="H26" s="140">
        <v>12500</v>
      </c>
      <c r="I26" s="140">
        <f t="shared" si="1"/>
        <v>38.3</v>
      </c>
      <c r="J26" s="140">
        <f t="shared" si="2"/>
        <v>12.5</v>
      </c>
    </row>
    <row r="27" spans="1:10" ht="63.75">
      <c r="A27" s="53">
        <f t="shared" si="0"/>
        <v>16</v>
      </c>
      <c r="B27" s="159" t="s">
        <v>929</v>
      </c>
      <c r="C27" s="160" t="s">
        <v>106</v>
      </c>
      <c r="D27" s="160" t="s">
        <v>992</v>
      </c>
      <c r="E27" s="160" t="s">
        <v>740</v>
      </c>
      <c r="F27" s="160" t="s">
        <v>40</v>
      </c>
      <c r="G27" s="140">
        <v>38300</v>
      </c>
      <c r="H27" s="140">
        <v>12500</v>
      </c>
      <c r="I27" s="140">
        <f t="shared" si="1"/>
        <v>38.3</v>
      </c>
      <c r="J27" s="140">
        <f t="shared" si="2"/>
        <v>12.5</v>
      </c>
    </row>
    <row r="28" spans="1:10" ht="12.75">
      <c r="A28" s="53">
        <f t="shared" si="0"/>
        <v>17</v>
      </c>
      <c r="B28" s="159" t="s">
        <v>993</v>
      </c>
      <c r="C28" s="160" t="s">
        <v>106</v>
      </c>
      <c r="D28" s="160" t="s">
        <v>992</v>
      </c>
      <c r="E28" s="160" t="s">
        <v>740</v>
      </c>
      <c r="F28" s="160" t="s">
        <v>994</v>
      </c>
      <c r="G28" s="140">
        <v>38300</v>
      </c>
      <c r="H28" s="140">
        <v>12500</v>
      </c>
      <c r="I28" s="140">
        <f t="shared" si="1"/>
        <v>38.3</v>
      </c>
      <c r="J28" s="140">
        <f t="shared" si="2"/>
        <v>12.5</v>
      </c>
    </row>
    <row r="29" spans="1:10" ht="38.25">
      <c r="A29" s="53">
        <f t="shared" si="0"/>
        <v>18</v>
      </c>
      <c r="B29" s="159" t="s">
        <v>471</v>
      </c>
      <c r="C29" s="160" t="s">
        <v>106</v>
      </c>
      <c r="D29" s="160" t="s">
        <v>121</v>
      </c>
      <c r="E29" s="160" t="s">
        <v>524</v>
      </c>
      <c r="F29" s="160" t="s">
        <v>40</v>
      </c>
      <c r="G29" s="140">
        <v>14344430</v>
      </c>
      <c r="H29" s="140">
        <v>14344430</v>
      </c>
      <c r="I29" s="140">
        <f t="shared" si="1"/>
        <v>14344.43</v>
      </c>
      <c r="J29" s="140">
        <f t="shared" si="2"/>
        <v>14344.43</v>
      </c>
    </row>
    <row r="30" spans="1:10" ht="12.75">
      <c r="A30" s="53">
        <f t="shared" si="0"/>
        <v>19</v>
      </c>
      <c r="B30" s="159" t="s">
        <v>238</v>
      </c>
      <c r="C30" s="160" t="s">
        <v>106</v>
      </c>
      <c r="D30" s="160" t="s">
        <v>121</v>
      </c>
      <c r="E30" s="160" t="s">
        <v>525</v>
      </c>
      <c r="F30" s="160" t="s">
        <v>40</v>
      </c>
      <c r="G30" s="140">
        <v>14344430</v>
      </c>
      <c r="H30" s="140">
        <v>14344430</v>
      </c>
      <c r="I30" s="140">
        <f t="shared" si="1"/>
        <v>14344.43</v>
      </c>
      <c r="J30" s="140">
        <f t="shared" si="2"/>
        <v>14344.43</v>
      </c>
    </row>
    <row r="31" spans="1:10" ht="25.5">
      <c r="A31" s="53">
        <f t="shared" si="0"/>
        <v>20</v>
      </c>
      <c r="B31" s="159" t="s">
        <v>334</v>
      </c>
      <c r="C31" s="160" t="s">
        <v>106</v>
      </c>
      <c r="D31" s="160" t="s">
        <v>121</v>
      </c>
      <c r="E31" s="160" t="s">
        <v>527</v>
      </c>
      <c r="F31" s="160" t="s">
        <v>40</v>
      </c>
      <c r="G31" s="140">
        <v>14344430</v>
      </c>
      <c r="H31" s="140">
        <v>14344430</v>
      </c>
      <c r="I31" s="140">
        <f t="shared" si="1"/>
        <v>14344.43</v>
      </c>
      <c r="J31" s="140">
        <f t="shared" si="2"/>
        <v>14344.43</v>
      </c>
    </row>
    <row r="32" spans="1:10" ht="25.5">
      <c r="A32" s="53">
        <f t="shared" si="0"/>
        <v>21</v>
      </c>
      <c r="B32" s="159" t="s">
        <v>333</v>
      </c>
      <c r="C32" s="160" t="s">
        <v>106</v>
      </c>
      <c r="D32" s="160" t="s">
        <v>121</v>
      </c>
      <c r="E32" s="160" t="s">
        <v>527</v>
      </c>
      <c r="F32" s="160" t="s">
        <v>229</v>
      </c>
      <c r="G32" s="140">
        <v>12386460</v>
      </c>
      <c r="H32" s="140">
        <v>12386460</v>
      </c>
      <c r="I32" s="140">
        <f t="shared" si="1"/>
        <v>12386.46</v>
      </c>
      <c r="J32" s="140">
        <f t="shared" si="2"/>
        <v>12386.46</v>
      </c>
    </row>
    <row r="33" spans="1:10" ht="25.5">
      <c r="A33" s="53">
        <f t="shared" si="0"/>
        <v>22</v>
      </c>
      <c r="B33" s="159" t="s">
        <v>335</v>
      </c>
      <c r="C33" s="160" t="s">
        <v>106</v>
      </c>
      <c r="D33" s="160" t="s">
        <v>121</v>
      </c>
      <c r="E33" s="160" t="s">
        <v>527</v>
      </c>
      <c r="F33" s="160" t="s">
        <v>230</v>
      </c>
      <c r="G33" s="140">
        <v>1957970</v>
      </c>
      <c r="H33" s="140">
        <v>1957970</v>
      </c>
      <c r="I33" s="140">
        <f t="shared" si="1"/>
        <v>1957.97</v>
      </c>
      <c r="J33" s="140">
        <f t="shared" si="2"/>
        <v>1957.97</v>
      </c>
    </row>
    <row r="34" spans="1:10" ht="12.75">
      <c r="A34" s="53">
        <f t="shared" si="0"/>
        <v>23</v>
      </c>
      <c r="B34" s="159" t="s">
        <v>472</v>
      </c>
      <c r="C34" s="160" t="s">
        <v>106</v>
      </c>
      <c r="D34" s="160" t="s">
        <v>193</v>
      </c>
      <c r="E34" s="160" t="s">
        <v>524</v>
      </c>
      <c r="F34" s="160" t="s">
        <v>40</v>
      </c>
      <c r="G34" s="140">
        <v>1000000</v>
      </c>
      <c r="H34" s="140">
        <v>1000000</v>
      </c>
      <c r="I34" s="140">
        <f t="shared" si="1"/>
        <v>1000</v>
      </c>
      <c r="J34" s="140">
        <f t="shared" si="2"/>
        <v>1000</v>
      </c>
    </row>
    <row r="35" spans="1:10" ht="12.75">
      <c r="A35" s="53">
        <f t="shared" si="0"/>
        <v>24</v>
      </c>
      <c r="B35" s="159" t="s">
        <v>238</v>
      </c>
      <c r="C35" s="160" t="s">
        <v>106</v>
      </c>
      <c r="D35" s="160" t="s">
        <v>193</v>
      </c>
      <c r="E35" s="160" t="s">
        <v>525</v>
      </c>
      <c r="F35" s="160" t="s">
        <v>40</v>
      </c>
      <c r="G35" s="140">
        <v>1000000</v>
      </c>
      <c r="H35" s="140">
        <v>1000000</v>
      </c>
      <c r="I35" s="140">
        <f t="shared" si="1"/>
        <v>1000</v>
      </c>
      <c r="J35" s="140">
        <f t="shared" si="2"/>
        <v>1000</v>
      </c>
    </row>
    <row r="36" spans="1:10" ht="12.75">
      <c r="A36" s="53">
        <f t="shared" si="0"/>
        <v>25</v>
      </c>
      <c r="B36" s="159" t="s">
        <v>336</v>
      </c>
      <c r="C36" s="160" t="s">
        <v>106</v>
      </c>
      <c r="D36" s="160" t="s">
        <v>193</v>
      </c>
      <c r="E36" s="160" t="s">
        <v>528</v>
      </c>
      <c r="F36" s="160" t="s">
        <v>40</v>
      </c>
      <c r="G36" s="140">
        <v>1000000</v>
      </c>
      <c r="H36" s="140">
        <v>1000000</v>
      </c>
      <c r="I36" s="140">
        <f t="shared" si="1"/>
        <v>1000</v>
      </c>
      <c r="J36" s="140">
        <f t="shared" si="2"/>
        <v>1000</v>
      </c>
    </row>
    <row r="37" spans="1:10" ht="12.75">
      <c r="A37" s="53">
        <f t="shared" si="0"/>
        <v>26</v>
      </c>
      <c r="B37" s="159" t="s">
        <v>337</v>
      </c>
      <c r="C37" s="160" t="s">
        <v>106</v>
      </c>
      <c r="D37" s="160" t="s">
        <v>193</v>
      </c>
      <c r="E37" s="160" t="s">
        <v>528</v>
      </c>
      <c r="F37" s="160" t="s">
        <v>224</v>
      </c>
      <c r="G37" s="140">
        <v>1000000</v>
      </c>
      <c r="H37" s="140">
        <v>1000000</v>
      </c>
      <c r="I37" s="140">
        <f t="shared" si="1"/>
        <v>1000</v>
      </c>
      <c r="J37" s="140">
        <f t="shared" si="2"/>
        <v>1000</v>
      </c>
    </row>
    <row r="38" spans="1:10" ht="12.75">
      <c r="A38" s="53">
        <f t="shared" si="0"/>
        <v>27</v>
      </c>
      <c r="B38" s="159" t="s">
        <v>473</v>
      </c>
      <c r="C38" s="160" t="s">
        <v>106</v>
      </c>
      <c r="D38" s="160" t="s">
        <v>195</v>
      </c>
      <c r="E38" s="160" t="s">
        <v>524</v>
      </c>
      <c r="F38" s="160" t="s">
        <v>40</v>
      </c>
      <c r="G38" s="140">
        <v>33664800</v>
      </c>
      <c r="H38" s="140">
        <v>33682600</v>
      </c>
      <c r="I38" s="140">
        <f t="shared" si="1"/>
        <v>33664.8</v>
      </c>
      <c r="J38" s="140">
        <f t="shared" si="2"/>
        <v>33682.6</v>
      </c>
    </row>
    <row r="39" spans="1:10" ht="51">
      <c r="A39" s="53">
        <f t="shared" si="0"/>
        <v>28</v>
      </c>
      <c r="B39" s="159" t="s">
        <v>795</v>
      </c>
      <c r="C39" s="160" t="s">
        <v>106</v>
      </c>
      <c r="D39" s="160" t="s">
        <v>195</v>
      </c>
      <c r="E39" s="160" t="s">
        <v>529</v>
      </c>
      <c r="F39" s="160" t="s">
        <v>40</v>
      </c>
      <c r="G39" s="140">
        <v>26323300</v>
      </c>
      <c r="H39" s="140">
        <v>26337300</v>
      </c>
      <c r="I39" s="140">
        <f t="shared" si="1"/>
        <v>26323.3</v>
      </c>
      <c r="J39" s="140">
        <f t="shared" si="2"/>
        <v>26337.3</v>
      </c>
    </row>
    <row r="40" spans="1:10" ht="38.25">
      <c r="A40" s="53">
        <f t="shared" si="0"/>
        <v>29</v>
      </c>
      <c r="B40" s="159" t="s">
        <v>447</v>
      </c>
      <c r="C40" s="160" t="s">
        <v>106</v>
      </c>
      <c r="D40" s="160" t="s">
        <v>195</v>
      </c>
      <c r="E40" s="160" t="s">
        <v>530</v>
      </c>
      <c r="F40" s="160" t="s">
        <v>40</v>
      </c>
      <c r="G40" s="140">
        <v>20923300</v>
      </c>
      <c r="H40" s="140">
        <v>20923300</v>
      </c>
      <c r="I40" s="140">
        <f t="shared" si="1"/>
        <v>20923.3</v>
      </c>
      <c r="J40" s="140">
        <f t="shared" si="2"/>
        <v>20923.3</v>
      </c>
    </row>
    <row r="41" spans="1:10" ht="25.5">
      <c r="A41" s="53">
        <f t="shared" si="0"/>
        <v>30</v>
      </c>
      <c r="B41" s="159" t="s">
        <v>342</v>
      </c>
      <c r="C41" s="160" t="s">
        <v>106</v>
      </c>
      <c r="D41" s="160" t="s">
        <v>195</v>
      </c>
      <c r="E41" s="160" t="s">
        <v>530</v>
      </c>
      <c r="F41" s="160" t="s">
        <v>231</v>
      </c>
      <c r="G41" s="140">
        <v>12374195</v>
      </c>
      <c r="H41" s="140">
        <v>12374195</v>
      </c>
      <c r="I41" s="140">
        <f t="shared" si="1"/>
        <v>12374.195</v>
      </c>
      <c r="J41" s="140">
        <f t="shared" si="2"/>
        <v>12374.195</v>
      </c>
    </row>
    <row r="42" spans="1:10" ht="25.5">
      <c r="A42" s="53">
        <f t="shared" si="0"/>
        <v>31</v>
      </c>
      <c r="B42" s="159" t="s">
        <v>335</v>
      </c>
      <c r="C42" s="160" t="s">
        <v>106</v>
      </c>
      <c r="D42" s="160" t="s">
        <v>195</v>
      </c>
      <c r="E42" s="160" t="s">
        <v>530</v>
      </c>
      <c r="F42" s="160" t="s">
        <v>230</v>
      </c>
      <c r="G42" s="140">
        <v>8535735</v>
      </c>
      <c r="H42" s="140">
        <v>8535735</v>
      </c>
      <c r="I42" s="140">
        <f t="shared" si="1"/>
        <v>8535.735</v>
      </c>
      <c r="J42" s="140">
        <f t="shared" si="2"/>
        <v>8535.735</v>
      </c>
    </row>
    <row r="43" spans="1:10" ht="12.75">
      <c r="A43" s="53">
        <f t="shared" si="0"/>
        <v>32</v>
      </c>
      <c r="B43" s="159" t="s">
        <v>343</v>
      </c>
      <c r="C43" s="160" t="s">
        <v>106</v>
      </c>
      <c r="D43" s="160" t="s">
        <v>195</v>
      </c>
      <c r="E43" s="160" t="s">
        <v>530</v>
      </c>
      <c r="F43" s="160" t="s">
        <v>232</v>
      </c>
      <c r="G43" s="140">
        <v>13370</v>
      </c>
      <c r="H43" s="140">
        <v>13370</v>
      </c>
      <c r="I43" s="140">
        <f t="shared" si="1"/>
        <v>13.37</v>
      </c>
      <c r="J43" s="140">
        <f t="shared" si="2"/>
        <v>13.37</v>
      </c>
    </row>
    <row r="44" spans="1:10" ht="51">
      <c r="A44" s="53">
        <f t="shared" si="0"/>
        <v>33</v>
      </c>
      <c r="B44" s="159" t="s">
        <v>338</v>
      </c>
      <c r="C44" s="160" t="s">
        <v>106</v>
      </c>
      <c r="D44" s="160" t="s">
        <v>195</v>
      </c>
      <c r="E44" s="160" t="s">
        <v>531</v>
      </c>
      <c r="F44" s="160" t="s">
        <v>40</v>
      </c>
      <c r="G44" s="140">
        <v>50000</v>
      </c>
      <c r="H44" s="140">
        <v>50000</v>
      </c>
      <c r="I44" s="140">
        <f t="shared" si="1"/>
        <v>50</v>
      </c>
      <c r="J44" s="140">
        <f t="shared" si="2"/>
        <v>50</v>
      </c>
    </row>
    <row r="45" spans="1:10" ht="25.5">
      <c r="A45" s="53">
        <f t="shared" si="0"/>
        <v>34</v>
      </c>
      <c r="B45" s="159" t="s">
        <v>335</v>
      </c>
      <c r="C45" s="160" t="s">
        <v>106</v>
      </c>
      <c r="D45" s="160" t="s">
        <v>195</v>
      </c>
      <c r="E45" s="160" t="s">
        <v>531</v>
      </c>
      <c r="F45" s="160" t="s">
        <v>230</v>
      </c>
      <c r="G45" s="140">
        <v>50000</v>
      </c>
      <c r="H45" s="140">
        <v>50000</v>
      </c>
      <c r="I45" s="140">
        <f t="shared" si="1"/>
        <v>50</v>
      </c>
      <c r="J45" s="140">
        <f t="shared" si="2"/>
        <v>50</v>
      </c>
    </row>
    <row r="46" spans="1:10" ht="51">
      <c r="A46" s="53">
        <f t="shared" si="0"/>
        <v>35</v>
      </c>
      <c r="B46" s="159" t="s">
        <v>995</v>
      </c>
      <c r="C46" s="160" t="s">
        <v>106</v>
      </c>
      <c r="D46" s="160" t="s">
        <v>195</v>
      </c>
      <c r="E46" s="160" t="s">
        <v>532</v>
      </c>
      <c r="F46" s="160" t="s">
        <v>40</v>
      </c>
      <c r="G46" s="140">
        <v>100000</v>
      </c>
      <c r="H46" s="140">
        <v>100000</v>
      </c>
      <c r="I46" s="140">
        <f t="shared" si="1"/>
        <v>100</v>
      </c>
      <c r="J46" s="140">
        <f t="shared" si="2"/>
        <v>100</v>
      </c>
    </row>
    <row r="47" spans="1:10" ht="25.5">
      <c r="A47" s="53">
        <f t="shared" si="0"/>
        <v>36</v>
      </c>
      <c r="B47" s="159" t="s">
        <v>335</v>
      </c>
      <c r="C47" s="160" t="s">
        <v>106</v>
      </c>
      <c r="D47" s="160" t="s">
        <v>195</v>
      </c>
      <c r="E47" s="160" t="s">
        <v>532</v>
      </c>
      <c r="F47" s="160" t="s">
        <v>230</v>
      </c>
      <c r="G47" s="140">
        <v>100000</v>
      </c>
      <c r="H47" s="140">
        <v>100000</v>
      </c>
      <c r="I47" s="140">
        <f t="shared" si="1"/>
        <v>100</v>
      </c>
      <c r="J47" s="140">
        <f t="shared" si="2"/>
        <v>100</v>
      </c>
    </row>
    <row r="48" spans="1:10" ht="12.75">
      <c r="A48" s="53">
        <f t="shared" si="0"/>
        <v>37</v>
      </c>
      <c r="B48" s="159" t="s">
        <v>741</v>
      </c>
      <c r="C48" s="160" t="s">
        <v>106</v>
      </c>
      <c r="D48" s="160" t="s">
        <v>195</v>
      </c>
      <c r="E48" s="160" t="s">
        <v>717</v>
      </c>
      <c r="F48" s="160" t="s">
        <v>40</v>
      </c>
      <c r="G48" s="140">
        <v>590000</v>
      </c>
      <c r="H48" s="140">
        <v>590000</v>
      </c>
      <c r="I48" s="140">
        <f t="shared" si="1"/>
        <v>590</v>
      </c>
      <c r="J48" s="140">
        <f t="shared" si="2"/>
        <v>590</v>
      </c>
    </row>
    <row r="49" spans="1:10" ht="25.5">
      <c r="A49" s="53">
        <f t="shared" si="0"/>
        <v>38</v>
      </c>
      <c r="B49" s="159" t="s">
        <v>333</v>
      </c>
      <c r="C49" s="160" t="s">
        <v>106</v>
      </c>
      <c r="D49" s="160" t="s">
        <v>195</v>
      </c>
      <c r="E49" s="160" t="s">
        <v>717</v>
      </c>
      <c r="F49" s="160" t="s">
        <v>229</v>
      </c>
      <c r="G49" s="140">
        <v>210000</v>
      </c>
      <c r="H49" s="140">
        <v>210000</v>
      </c>
      <c r="I49" s="140">
        <f t="shared" si="1"/>
        <v>210</v>
      </c>
      <c r="J49" s="140">
        <f t="shared" si="2"/>
        <v>210</v>
      </c>
    </row>
    <row r="50" spans="1:10" ht="25.5">
      <c r="A50" s="53">
        <f t="shared" si="0"/>
        <v>39</v>
      </c>
      <c r="B50" s="159" t="s">
        <v>335</v>
      </c>
      <c r="C50" s="160" t="s">
        <v>106</v>
      </c>
      <c r="D50" s="160" t="s">
        <v>195</v>
      </c>
      <c r="E50" s="160" t="s">
        <v>717</v>
      </c>
      <c r="F50" s="160" t="s">
        <v>230</v>
      </c>
      <c r="G50" s="140">
        <v>380000</v>
      </c>
      <c r="H50" s="140">
        <v>380000</v>
      </c>
      <c r="I50" s="140">
        <f t="shared" si="1"/>
        <v>380</v>
      </c>
      <c r="J50" s="140">
        <f t="shared" si="2"/>
        <v>380</v>
      </c>
    </row>
    <row r="51" spans="1:10" ht="12.75">
      <c r="A51" s="53">
        <f t="shared" si="0"/>
        <v>40</v>
      </c>
      <c r="B51" s="159" t="s">
        <v>742</v>
      </c>
      <c r="C51" s="160" t="s">
        <v>106</v>
      </c>
      <c r="D51" s="160" t="s">
        <v>195</v>
      </c>
      <c r="E51" s="160" t="s">
        <v>533</v>
      </c>
      <c r="F51" s="160" t="s">
        <v>40</v>
      </c>
      <c r="G51" s="140">
        <v>500000</v>
      </c>
      <c r="H51" s="140">
        <v>500000</v>
      </c>
      <c r="I51" s="140">
        <f t="shared" si="1"/>
        <v>500</v>
      </c>
      <c r="J51" s="140">
        <f t="shared" si="2"/>
        <v>500</v>
      </c>
    </row>
    <row r="52" spans="1:10" ht="25.5">
      <c r="A52" s="53">
        <f t="shared" si="0"/>
        <v>41</v>
      </c>
      <c r="B52" s="159" t="s">
        <v>335</v>
      </c>
      <c r="C52" s="160" t="s">
        <v>106</v>
      </c>
      <c r="D52" s="160" t="s">
        <v>195</v>
      </c>
      <c r="E52" s="160" t="s">
        <v>533</v>
      </c>
      <c r="F52" s="160" t="s">
        <v>230</v>
      </c>
      <c r="G52" s="140">
        <v>344831</v>
      </c>
      <c r="H52" s="140">
        <v>344831</v>
      </c>
      <c r="I52" s="140">
        <f t="shared" si="1"/>
        <v>344.831</v>
      </c>
      <c r="J52" s="140">
        <f t="shared" si="2"/>
        <v>344.831</v>
      </c>
    </row>
    <row r="53" spans="1:10" ht="12.75">
      <c r="A53" s="53">
        <f t="shared" si="0"/>
        <v>42</v>
      </c>
      <c r="B53" s="159" t="s">
        <v>534</v>
      </c>
      <c r="C53" s="160" t="s">
        <v>106</v>
      </c>
      <c r="D53" s="160" t="s">
        <v>195</v>
      </c>
      <c r="E53" s="160" t="s">
        <v>533</v>
      </c>
      <c r="F53" s="160" t="s">
        <v>535</v>
      </c>
      <c r="G53" s="140">
        <v>155169</v>
      </c>
      <c r="H53" s="140">
        <v>155169</v>
      </c>
      <c r="I53" s="140">
        <f t="shared" si="1"/>
        <v>155.169</v>
      </c>
      <c r="J53" s="140">
        <f t="shared" si="2"/>
        <v>155.169</v>
      </c>
    </row>
    <row r="54" spans="1:10" ht="25.5">
      <c r="A54" s="53">
        <f t="shared" si="0"/>
        <v>43</v>
      </c>
      <c r="B54" s="159" t="s">
        <v>743</v>
      </c>
      <c r="C54" s="160" t="s">
        <v>106</v>
      </c>
      <c r="D54" s="160" t="s">
        <v>195</v>
      </c>
      <c r="E54" s="160" t="s">
        <v>720</v>
      </c>
      <c r="F54" s="160" t="s">
        <v>40</v>
      </c>
      <c r="G54" s="140">
        <v>300000</v>
      </c>
      <c r="H54" s="140">
        <v>300000</v>
      </c>
      <c r="I54" s="140">
        <f t="shared" si="1"/>
        <v>300</v>
      </c>
      <c r="J54" s="140">
        <f t="shared" si="2"/>
        <v>300</v>
      </c>
    </row>
    <row r="55" spans="1:10" ht="25.5">
      <c r="A55" s="53">
        <f t="shared" si="0"/>
        <v>44</v>
      </c>
      <c r="B55" s="159" t="s">
        <v>335</v>
      </c>
      <c r="C55" s="160" t="s">
        <v>106</v>
      </c>
      <c r="D55" s="160" t="s">
        <v>195</v>
      </c>
      <c r="E55" s="160" t="s">
        <v>720</v>
      </c>
      <c r="F55" s="160" t="s">
        <v>230</v>
      </c>
      <c r="G55" s="140">
        <v>300000</v>
      </c>
      <c r="H55" s="140">
        <v>300000</v>
      </c>
      <c r="I55" s="140">
        <f t="shared" si="1"/>
        <v>300</v>
      </c>
      <c r="J55" s="140">
        <f t="shared" si="2"/>
        <v>300</v>
      </c>
    </row>
    <row r="56" spans="1:10" ht="25.5">
      <c r="A56" s="53">
        <f t="shared" si="0"/>
        <v>45</v>
      </c>
      <c r="B56" s="159" t="s">
        <v>744</v>
      </c>
      <c r="C56" s="160" t="s">
        <v>106</v>
      </c>
      <c r="D56" s="160" t="s">
        <v>195</v>
      </c>
      <c r="E56" s="160" t="s">
        <v>536</v>
      </c>
      <c r="F56" s="160" t="s">
        <v>40</v>
      </c>
      <c r="G56" s="140">
        <v>675000</v>
      </c>
      <c r="H56" s="140">
        <v>675000</v>
      </c>
      <c r="I56" s="140">
        <f t="shared" si="1"/>
        <v>675</v>
      </c>
      <c r="J56" s="140">
        <f t="shared" si="2"/>
        <v>675</v>
      </c>
    </row>
    <row r="57" spans="1:10" ht="25.5">
      <c r="A57" s="53">
        <f t="shared" si="0"/>
        <v>46</v>
      </c>
      <c r="B57" s="159" t="s">
        <v>335</v>
      </c>
      <c r="C57" s="160" t="s">
        <v>106</v>
      </c>
      <c r="D57" s="160" t="s">
        <v>195</v>
      </c>
      <c r="E57" s="160" t="s">
        <v>536</v>
      </c>
      <c r="F57" s="160" t="s">
        <v>230</v>
      </c>
      <c r="G57" s="140">
        <v>675000</v>
      </c>
      <c r="H57" s="140">
        <v>675000</v>
      </c>
      <c r="I57" s="140">
        <f t="shared" si="1"/>
        <v>675</v>
      </c>
      <c r="J57" s="140">
        <f t="shared" si="2"/>
        <v>675</v>
      </c>
    </row>
    <row r="58" spans="1:10" ht="25.5">
      <c r="A58" s="53">
        <f t="shared" si="0"/>
        <v>47</v>
      </c>
      <c r="B58" s="159" t="s">
        <v>339</v>
      </c>
      <c r="C58" s="160" t="s">
        <v>106</v>
      </c>
      <c r="D58" s="160" t="s">
        <v>195</v>
      </c>
      <c r="E58" s="160" t="s">
        <v>722</v>
      </c>
      <c r="F58" s="160" t="s">
        <v>40</v>
      </c>
      <c r="G58" s="140">
        <v>100000</v>
      </c>
      <c r="H58" s="140">
        <v>100000</v>
      </c>
      <c r="I58" s="140">
        <f t="shared" si="1"/>
        <v>100</v>
      </c>
      <c r="J58" s="140">
        <f t="shared" si="2"/>
        <v>100</v>
      </c>
    </row>
    <row r="59" spans="1:10" ht="25.5">
      <c r="A59" s="53">
        <f t="shared" si="0"/>
        <v>48</v>
      </c>
      <c r="B59" s="159" t="s">
        <v>335</v>
      </c>
      <c r="C59" s="160" t="s">
        <v>106</v>
      </c>
      <c r="D59" s="160" t="s">
        <v>195</v>
      </c>
      <c r="E59" s="160" t="s">
        <v>722</v>
      </c>
      <c r="F59" s="160" t="s">
        <v>230</v>
      </c>
      <c r="G59" s="140">
        <v>100000</v>
      </c>
      <c r="H59" s="140">
        <v>100000</v>
      </c>
      <c r="I59" s="140">
        <f t="shared" si="1"/>
        <v>100</v>
      </c>
      <c r="J59" s="140">
        <f t="shared" si="2"/>
        <v>100</v>
      </c>
    </row>
    <row r="60" spans="1:10" ht="25.5">
      <c r="A60" s="53">
        <f t="shared" si="0"/>
        <v>49</v>
      </c>
      <c r="B60" s="159" t="s">
        <v>340</v>
      </c>
      <c r="C60" s="160" t="s">
        <v>106</v>
      </c>
      <c r="D60" s="160" t="s">
        <v>195</v>
      </c>
      <c r="E60" s="160" t="s">
        <v>537</v>
      </c>
      <c r="F60" s="160" t="s">
        <v>40</v>
      </c>
      <c r="G60" s="140">
        <v>50000</v>
      </c>
      <c r="H60" s="140">
        <v>50000</v>
      </c>
      <c r="I60" s="140">
        <f t="shared" si="1"/>
        <v>50</v>
      </c>
      <c r="J60" s="140">
        <f t="shared" si="2"/>
        <v>50</v>
      </c>
    </row>
    <row r="61" spans="1:10" ht="12.75">
      <c r="A61" s="53">
        <f t="shared" si="0"/>
        <v>50</v>
      </c>
      <c r="B61" s="159" t="s">
        <v>343</v>
      </c>
      <c r="C61" s="160" t="s">
        <v>106</v>
      </c>
      <c r="D61" s="160" t="s">
        <v>195</v>
      </c>
      <c r="E61" s="160" t="s">
        <v>537</v>
      </c>
      <c r="F61" s="160" t="s">
        <v>232</v>
      </c>
      <c r="G61" s="140">
        <v>50000</v>
      </c>
      <c r="H61" s="140">
        <v>50000</v>
      </c>
      <c r="I61" s="140">
        <f t="shared" si="1"/>
        <v>50</v>
      </c>
      <c r="J61" s="140">
        <f t="shared" si="2"/>
        <v>50</v>
      </c>
    </row>
    <row r="62" spans="1:10" ht="12.75">
      <c r="A62" s="53">
        <f t="shared" si="0"/>
        <v>51</v>
      </c>
      <c r="B62" s="159" t="s">
        <v>809</v>
      </c>
      <c r="C62" s="160" t="s">
        <v>106</v>
      </c>
      <c r="D62" s="160" t="s">
        <v>195</v>
      </c>
      <c r="E62" s="160" t="s">
        <v>810</v>
      </c>
      <c r="F62" s="160" t="s">
        <v>40</v>
      </c>
      <c r="G62" s="140">
        <v>155000</v>
      </c>
      <c r="H62" s="140">
        <v>155000</v>
      </c>
      <c r="I62" s="140">
        <f t="shared" si="1"/>
        <v>155</v>
      </c>
      <c r="J62" s="140">
        <f t="shared" si="2"/>
        <v>155</v>
      </c>
    </row>
    <row r="63" spans="1:10" ht="25.5">
      <c r="A63" s="53">
        <f t="shared" si="0"/>
        <v>52</v>
      </c>
      <c r="B63" s="159" t="s">
        <v>335</v>
      </c>
      <c r="C63" s="160" t="s">
        <v>106</v>
      </c>
      <c r="D63" s="160" t="s">
        <v>195</v>
      </c>
      <c r="E63" s="160" t="s">
        <v>810</v>
      </c>
      <c r="F63" s="160" t="s">
        <v>230</v>
      </c>
      <c r="G63" s="140">
        <v>155000</v>
      </c>
      <c r="H63" s="140">
        <v>155000</v>
      </c>
      <c r="I63" s="140">
        <f t="shared" si="1"/>
        <v>155</v>
      </c>
      <c r="J63" s="140">
        <f t="shared" si="2"/>
        <v>155</v>
      </c>
    </row>
    <row r="64" spans="1:10" ht="76.5">
      <c r="A64" s="53">
        <f t="shared" si="0"/>
        <v>53</v>
      </c>
      <c r="B64" s="159" t="s">
        <v>920</v>
      </c>
      <c r="C64" s="160" t="s">
        <v>106</v>
      </c>
      <c r="D64" s="160" t="s">
        <v>195</v>
      </c>
      <c r="E64" s="160" t="s">
        <v>723</v>
      </c>
      <c r="F64" s="160" t="s">
        <v>40</v>
      </c>
      <c r="G64" s="140">
        <v>372000</v>
      </c>
      <c r="H64" s="140">
        <v>386000</v>
      </c>
      <c r="I64" s="140">
        <f t="shared" si="1"/>
        <v>372</v>
      </c>
      <c r="J64" s="140">
        <f t="shared" si="2"/>
        <v>386</v>
      </c>
    </row>
    <row r="65" spans="1:10" ht="25.5">
      <c r="A65" s="53">
        <f t="shared" si="0"/>
        <v>54</v>
      </c>
      <c r="B65" s="159" t="s">
        <v>335</v>
      </c>
      <c r="C65" s="160" t="s">
        <v>106</v>
      </c>
      <c r="D65" s="160" t="s">
        <v>195</v>
      </c>
      <c r="E65" s="160" t="s">
        <v>723</v>
      </c>
      <c r="F65" s="160" t="s">
        <v>230</v>
      </c>
      <c r="G65" s="140">
        <v>372000</v>
      </c>
      <c r="H65" s="140">
        <v>386000</v>
      </c>
      <c r="I65" s="140">
        <f t="shared" si="1"/>
        <v>372</v>
      </c>
      <c r="J65" s="140">
        <f t="shared" si="2"/>
        <v>386</v>
      </c>
    </row>
    <row r="66" spans="1:10" ht="25.5">
      <c r="A66" s="53">
        <f t="shared" si="0"/>
        <v>55</v>
      </c>
      <c r="B66" s="159" t="s">
        <v>341</v>
      </c>
      <c r="C66" s="160" t="s">
        <v>106</v>
      </c>
      <c r="D66" s="160" t="s">
        <v>195</v>
      </c>
      <c r="E66" s="160" t="s">
        <v>539</v>
      </c>
      <c r="F66" s="160" t="s">
        <v>40</v>
      </c>
      <c r="G66" s="140">
        <v>150000</v>
      </c>
      <c r="H66" s="140">
        <v>150000</v>
      </c>
      <c r="I66" s="140">
        <f t="shared" si="1"/>
        <v>150</v>
      </c>
      <c r="J66" s="140">
        <f t="shared" si="2"/>
        <v>150</v>
      </c>
    </row>
    <row r="67" spans="1:10" ht="25.5">
      <c r="A67" s="53">
        <f t="shared" si="0"/>
        <v>56</v>
      </c>
      <c r="B67" s="159" t="s">
        <v>335</v>
      </c>
      <c r="C67" s="160" t="s">
        <v>106</v>
      </c>
      <c r="D67" s="160" t="s">
        <v>195</v>
      </c>
      <c r="E67" s="160" t="s">
        <v>539</v>
      </c>
      <c r="F67" s="160" t="s">
        <v>230</v>
      </c>
      <c r="G67" s="140">
        <v>150000</v>
      </c>
      <c r="H67" s="140">
        <v>150000</v>
      </c>
      <c r="I67" s="140">
        <f t="shared" si="1"/>
        <v>150</v>
      </c>
      <c r="J67" s="140">
        <f t="shared" si="2"/>
        <v>150</v>
      </c>
    </row>
    <row r="68" spans="1:10" ht="38.25">
      <c r="A68" s="53">
        <f t="shared" si="0"/>
        <v>57</v>
      </c>
      <c r="B68" s="159" t="s">
        <v>344</v>
      </c>
      <c r="C68" s="160" t="s">
        <v>106</v>
      </c>
      <c r="D68" s="160" t="s">
        <v>195</v>
      </c>
      <c r="E68" s="160" t="s">
        <v>540</v>
      </c>
      <c r="F68" s="160" t="s">
        <v>40</v>
      </c>
      <c r="G68" s="140">
        <v>2358000</v>
      </c>
      <c r="H68" s="140">
        <v>2358000</v>
      </c>
      <c r="I68" s="140">
        <f t="shared" si="1"/>
        <v>2358</v>
      </c>
      <c r="J68" s="140">
        <f t="shared" si="2"/>
        <v>2358</v>
      </c>
    </row>
    <row r="69" spans="1:10" ht="25.5">
      <c r="A69" s="53">
        <f t="shared" si="0"/>
        <v>58</v>
      </c>
      <c r="B69" s="159" t="s">
        <v>342</v>
      </c>
      <c r="C69" s="160" t="s">
        <v>106</v>
      </c>
      <c r="D69" s="160" t="s">
        <v>195</v>
      </c>
      <c r="E69" s="160" t="s">
        <v>540</v>
      </c>
      <c r="F69" s="160" t="s">
        <v>231</v>
      </c>
      <c r="G69" s="140">
        <v>2042907</v>
      </c>
      <c r="H69" s="140">
        <v>2042907</v>
      </c>
      <c r="I69" s="140">
        <f t="shared" si="1"/>
        <v>2042.907</v>
      </c>
      <c r="J69" s="140">
        <f t="shared" si="2"/>
        <v>2042.907</v>
      </c>
    </row>
    <row r="70" spans="1:10" ht="25.5">
      <c r="A70" s="53">
        <f t="shared" si="0"/>
        <v>59</v>
      </c>
      <c r="B70" s="159" t="s">
        <v>335</v>
      </c>
      <c r="C70" s="160" t="s">
        <v>106</v>
      </c>
      <c r="D70" s="160" t="s">
        <v>195</v>
      </c>
      <c r="E70" s="160" t="s">
        <v>540</v>
      </c>
      <c r="F70" s="160" t="s">
        <v>230</v>
      </c>
      <c r="G70" s="140">
        <v>315093</v>
      </c>
      <c r="H70" s="140">
        <v>315093</v>
      </c>
      <c r="I70" s="140">
        <f t="shared" si="1"/>
        <v>315.093</v>
      </c>
      <c r="J70" s="140">
        <f t="shared" si="2"/>
        <v>315.093</v>
      </c>
    </row>
    <row r="71" spans="1:10" ht="51">
      <c r="A71" s="53">
        <f t="shared" si="0"/>
        <v>60</v>
      </c>
      <c r="B71" s="159" t="s">
        <v>796</v>
      </c>
      <c r="C71" s="160" t="s">
        <v>106</v>
      </c>
      <c r="D71" s="160" t="s">
        <v>195</v>
      </c>
      <c r="E71" s="160" t="s">
        <v>541</v>
      </c>
      <c r="F71" s="160" t="s">
        <v>40</v>
      </c>
      <c r="G71" s="140">
        <v>7220500</v>
      </c>
      <c r="H71" s="140">
        <v>7219500</v>
      </c>
      <c r="I71" s="140">
        <f t="shared" si="1"/>
        <v>7220.5</v>
      </c>
      <c r="J71" s="140">
        <f t="shared" si="2"/>
        <v>7219.5</v>
      </c>
    </row>
    <row r="72" spans="1:10" ht="38.25">
      <c r="A72" s="53">
        <f t="shared" si="0"/>
        <v>61</v>
      </c>
      <c r="B72" s="159" t="s">
        <v>346</v>
      </c>
      <c r="C72" s="160" t="s">
        <v>106</v>
      </c>
      <c r="D72" s="160" t="s">
        <v>195</v>
      </c>
      <c r="E72" s="160" t="s">
        <v>542</v>
      </c>
      <c r="F72" s="160" t="s">
        <v>40</v>
      </c>
      <c r="G72" s="140">
        <v>200000</v>
      </c>
      <c r="H72" s="140">
        <v>200000</v>
      </c>
      <c r="I72" s="140">
        <f t="shared" si="1"/>
        <v>200</v>
      </c>
      <c r="J72" s="140">
        <f t="shared" si="2"/>
        <v>200</v>
      </c>
    </row>
    <row r="73" spans="1:10" ht="25.5">
      <c r="A73" s="53">
        <f t="shared" si="0"/>
        <v>62</v>
      </c>
      <c r="B73" s="159" t="s">
        <v>335</v>
      </c>
      <c r="C73" s="160" t="s">
        <v>106</v>
      </c>
      <c r="D73" s="160" t="s">
        <v>195</v>
      </c>
      <c r="E73" s="160" t="s">
        <v>542</v>
      </c>
      <c r="F73" s="160" t="s">
        <v>230</v>
      </c>
      <c r="G73" s="140">
        <v>200000</v>
      </c>
      <c r="H73" s="140">
        <v>200000</v>
      </c>
      <c r="I73" s="140">
        <f t="shared" si="1"/>
        <v>200</v>
      </c>
      <c r="J73" s="140">
        <f t="shared" si="2"/>
        <v>200</v>
      </c>
    </row>
    <row r="74" spans="1:10" ht="102">
      <c r="A74" s="53">
        <f t="shared" si="0"/>
        <v>63</v>
      </c>
      <c r="B74" s="159" t="s">
        <v>898</v>
      </c>
      <c r="C74" s="160" t="s">
        <v>106</v>
      </c>
      <c r="D74" s="160" t="s">
        <v>195</v>
      </c>
      <c r="E74" s="160" t="s">
        <v>878</v>
      </c>
      <c r="F74" s="160" t="s">
        <v>40</v>
      </c>
      <c r="G74" s="140">
        <v>3000</v>
      </c>
      <c r="H74" s="140">
        <v>2000</v>
      </c>
      <c r="I74" s="140">
        <f t="shared" si="1"/>
        <v>3</v>
      </c>
      <c r="J74" s="140">
        <f t="shared" si="2"/>
        <v>2</v>
      </c>
    </row>
    <row r="75" spans="1:10" ht="25.5">
      <c r="A75" s="53">
        <f t="shared" si="0"/>
        <v>64</v>
      </c>
      <c r="B75" s="159" t="s">
        <v>335</v>
      </c>
      <c r="C75" s="160" t="s">
        <v>106</v>
      </c>
      <c r="D75" s="160" t="s">
        <v>195</v>
      </c>
      <c r="E75" s="160" t="s">
        <v>878</v>
      </c>
      <c r="F75" s="160" t="s">
        <v>230</v>
      </c>
      <c r="G75" s="140">
        <v>3000</v>
      </c>
      <c r="H75" s="140">
        <v>2000</v>
      </c>
      <c r="I75" s="140">
        <f t="shared" si="1"/>
        <v>3</v>
      </c>
      <c r="J75" s="140">
        <f t="shared" si="2"/>
        <v>2</v>
      </c>
    </row>
    <row r="76" spans="1:10" ht="25.5">
      <c r="A76" s="53">
        <f t="shared" si="0"/>
        <v>65</v>
      </c>
      <c r="B76" s="159" t="s">
        <v>347</v>
      </c>
      <c r="C76" s="160" t="s">
        <v>106</v>
      </c>
      <c r="D76" s="160" t="s">
        <v>195</v>
      </c>
      <c r="E76" s="160" t="s">
        <v>543</v>
      </c>
      <c r="F76" s="160" t="s">
        <v>40</v>
      </c>
      <c r="G76" s="140">
        <v>420000</v>
      </c>
      <c r="H76" s="140">
        <v>420000</v>
      </c>
      <c r="I76" s="140">
        <f t="shared" si="1"/>
        <v>420</v>
      </c>
      <c r="J76" s="140">
        <f t="shared" si="2"/>
        <v>420</v>
      </c>
    </row>
    <row r="77" spans="1:10" ht="25.5">
      <c r="A77" s="53">
        <f t="shared" si="0"/>
        <v>66</v>
      </c>
      <c r="B77" s="159" t="s">
        <v>335</v>
      </c>
      <c r="C77" s="160" t="s">
        <v>106</v>
      </c>
      <c r="D77" s="160" t="s">
        <v>195</v>
      </c>
      <c r="E77" s="160" t="s">
        <v>543</v>
      </c>
      <c r="F77" s="160" t="s">
        <v>230</v>
      </c>
      <c r="G77" s="140">
        <v>420000</v>
      </c>
      <c r="H77" s="140">
        <v>420000</v>
      </c>
      <c r="I77" s="140">
        <f t="shared" si="1"/>
        <v>420</v>
      </c>
      <c r="J77" s="140">
        <f t="shared" si="2"/>
        <v>420</v>
      </c>
    </row>
    <row r="78" spans="1:10" ht="38.25">
      <c r="A78" s="53">
        <f aca="true" t="shared" si="3" ref="A78:A141">1+A77</f>
        <v>67</v>
      </c>
      <c r="B78" s="159" t="s">
        <v>811</v>
      </c>
      <c r="C78" s="160" t="s">
        <v>106</v>
      </c>
      <c r="D78" s="160" t="s">
        <v>195</v>
      </c>
      <c r="E78" s="160" t="s">
        <v>544</v>
      </c>
      <c r="F78" s="160" t="s">
        <v>40</v>
      </c>
      <c r="G78" s="140">
        <v>3345000</v>
      </c>
      <c r="H78" s="140">
        <v>3345000</v>
      </c>
      <c r="I78" s="140">
        <f aca="true" t="shared" si="4" ref="I78:I141">G78/1000</f>
        <v>3345</v>
      </c>
      <c r="J78" s="140">
        <f aca="true" t="shared" si="5" ref="J78:J141">H78/1000</f>
        <v>3345</v>
      </c>
    </row>
    <row r="79" spans="1:10" ht="25.5">
      <c r="A79" s="53">
        <f t="shared" si="3"/>
        <v>68</v>
      </c>
      <c r="B79" s="159" t="s">
        <v>335</v>
      </c>
      <c r="C79" s="160" t="s">
        <v>106</v>
      </c>
      <c r="D79" s="160" t="s">
        <v>195</v>
      </c>
      <c r="E79" s="160" t="s">
        <v>544</v>
      </c>
      <c r="F79" s="160" t="s">
        <v>230</v>
      </c>
      <c r="G79" s="140">
        <v>3345000</v>
      </c>
      <c r="H79" s="140">
        <v>3345000</v>
      </c>
      <c r="I79" s="140">
        <f t="shared" si="4"/>
        <v>3345</v>
      </c>
      <c r="J79" s="140">
        <f t="shared" si="5"/>
        <v>3345</v>
      </c>
    </row>
    <row r="80" spans="1:10" ht="25.5">
      <c r="A80" s="53">
        <f t="shared" si="3"/>
        <v>69</v>
      </c>
      <c r="B80" s="159" t="s">
        <v>348</v>
      </c>
      <c r="C80" s="160" t="s">
        <v>106</v>
      </c>
      <c r="D80" s="160" t="s">
        <v>195</v>
      </c>
      <c r="E80" s="160" t="s">
        <v>545</v>
      </c>
      <c r="F80" s="160" t="s">
        <v>40</v>
      </c>
      <c r="G80" s="140">
        <v>145000</v>
      </c>
      <c r="H80" s="140">
        <v>145000</v>
      </c>
      <c r="I80" s="140">
        <f t="shared" si="4"/>
        <v>145</v>
      </c>
      <c r="J80" s="140">
        <f t="shared" si="5"/>
        <v>145</v>
      </c>
    </row>
    <row r="81" spans="1:10" ht="25.5">
      <c r="A81" s="53">
        <f t="shared" si="3"/>
        <v>70</v>
      </c>
      <c r="B81" s="159" t="s">
        <v>335</v>
      </c>
      <c r="C81" s="160" t="s">
        <v>106</v>
      </c>
      <c r="D81" s="160" t="s">
        <v>195</v>
      </c>
      <c r="E81" s="160" t="s">
        <v>545</v>
      </c>
      <c r="F81" s="160" t="s">
        <v>230</v>
      </c>
      <c r="G81" s="140">
        <v>145000</v>
      </c>
      <c r="H81" s="140">
        <v>145000</v>
      </c>
      <c r="I81" s="140">
        <f t="shared" si="4"/>
        <v>145</v>
      </c>
      <c r="J81" s="140">
        <f t="shared" si="5"/>
        <v>145</v>
      </c>
    </row>
    <row r="82" spans="1:10" ht="25.5">
      <c r="A82" s="53">
        <f t="shared" si="3"/>
        <v>71</v>
      </c>
      <c r="B82" s="159" t="s">
        <v>996</v>
      </c>
      <c r="C82" s="160" t="s">
        <v>106</v>
      </c>
      <c r="D82" s="160" t="s">
        <v>195</v>
      </c>
      <c r="E82" s="160" t="s">
        <v>812</v>
      </c>
      <c r="F82" s="160" t="s">
        <v>40</v>
      </c>
      <c r="G82" s="140">
        <v>2907500</v>
      </c>
      <c r="H82" s="140">
        <v>2907500</v>
      </c>
      <c r="I82" s="140">
        <f t="shared" si="4"/>
        <v>2907.5</v>
      </c>
      <c r="J82" s="140">
        <f t="shared" si="5"/>
        <v>2907.5</v>
      </c>
    </row>
    <row r="83" spans="1:10" ht="25.5">
      <c r="A83" s="53">
        <f t="shared" si="3"/>
        <v>72</v>
      </c>
      <c r="B83" s="159" t="s">
        <v>342</v>
      </c>
      <c r="C83" s="160" t="s">
        <v>106</v>
      </c>
      <c r="D83" s="160" t="s">
        <v>195</v>
      </c>
      <c r="E83" s="160" t="s">
        <v>812</v>
      </c>
      <c r="F83" s="160" t="s">
        <v>231</v>
      </c>
      <c r="G83" s="140">
        <v>2727775</v>
      </c>
      <c r="H83" s="140">
        <v>2727775</v>
      </c>
      <c r="I83" s="140">
        <f t="shared" si="4"/>
        <v>2727.775</v>
      </c>
      <c r="J83" s="140">
        <f t="shared" si="5"/>
        <v>2727.775</v>
      </c>
    </row>
    <row r="84" spans="1:10" ht="25.5">
      <c r="A84" s="53">
        <f t="shared" si="3"/>
        <v>73</v>
      </c>
      <c r="B84" s="159" t="s">
        <v>335</v>
      </c>
      <c r="C84" s="160" t="s">
        <v>106</v>
      </c>
      <c r="D84" s="160" t="s">
        <v>195</v>
      </c>
      <c r="E84" s="160" t="s">
        <v>812</v>
      </c>
      <c r="F84" s="160" t="s">
        <v>230</v>
      </c>
      <c r="G84" s="140">
        <v>179725</v>
      </c>
      <c r="H84" s="140">
        <v>179725</v>
      </c>
      <c r="I84" s="140">
        <f t="shared" si="4"/>
        <v>179.725</v>
      </c>
      <c r="J84" s="140">
        <f t="shared" si="5"/>
        <v>179.725</v>
      </c>
    </row>
    <row r="85" spans="1:10" ht="25.5">
      <c r="A85" s="53">
        <f t="shared" si="3"/>
        <v>74</v>
      </c>
      <c r="B85" s="159" t="s">
        <v>745</v>
      </c>
      <c r="C85" s="160" t="s">
        <v>106</v>
      </c>
      <c r="D85" s="160" t="s">
        <v>195</v>
      </c>
      <c r="E85" s="160" t="s">
        <v>725</v>
      </c>
      <c r="F85" s="160" t="s">
        <v>40</v>
      </c>
      <c r="G85" s="140">
        <v>200000</v>
      </c>
      <c r="H85" s="140">
        <v>200000</v>
      </c>
      <c r="I85" s="140">
        <f t="shared" si="4"/>
        <v>200</v>
      </c>
      <c r="J85" s="140">
        <f t="shared" si="5"/>
        <v>200</v>
      </c>
    </row>
    <row r="86" spans="1:10" ht="25.5">
      <c r="A86" s="53">
        <f t="shared" si="3"/>
        <v>75</v>
      </c>
      <c r="B86" s="159" t="s">
        <v>335</v>
      </c>
      <c r="C86" s="160" t="s">
        <v>106</v>
      </c>
      <c r="D86" s="160" t="s">
        <v>195</v>
      </c>
      <c r="E86" s="160" t="s">
        <v>725</v>
      </c>
      <c r="F86" s="160" t="s">
        <v>230</v>
      </c>
      <c r="G86" s="140">
        <v>200000</v>
      </c>
      <c r="H86" s="140">
        <v>200000</v>
      </c>
      <c r="I86" s="140">
        <f t="shared" si="4"/>
        <v>200</v>
      </c>
      <c r="J86" s="140">
        <f t="shared" si="5"/>
        <v>200</v>
      </c>
    </row>
    <row r="87" spans="1:10" ht="38.25">
      <c r="A87" s="53">
        <f t="shared" si="3"/>
        <v>76</v>
      </c>
      <c r="B87" s="159" t="s">
        <v>899</v>
      </c>
      <c r="C87" s="160" t="s">
        <v>106</v>
      </c>
      <c r="D87" s="160" t="s">
        <v>195</v>
      </c>
      <c r="E87" s="160" t="s">
        <v>546</v>
      </c>
      <c r="F87" s="160" t="s">
        <v>40</v>
      </c>
      <c r="G87" s="140">
        <v>121000</v>
      </c>
      <c r="H87" s="140">
        <v>125800</v>
      </c>
      <c r="I87" s="140">
        <f t="shared" si="4"/>
        <v>121</v>
      </c>
      <c r="J87" s="140">
        <f t="shared" si="5"/>
        <v>125.8</v>
      </c>
    </row>
    <row r="88" spans="1:10" ht="38.25">
      <c r="A88" s="53">
        <f t="shared" si="3"/>
        <v>77</v>
      </c>
      <c r="B88" s="159" t="s">
        <v>797</v>
      </c>
      <c r="C88" s="160" t="s">
        <v>106</v>
      </c>
      <c r="D88" s="160" t="s">
        <v>195</v>
      </c>
      <c r="E88" s="160" t="s">
        <v>547</v>
      </c>
      <c r="F88" s="160" t="s">
        <v>40</v>
      </c>
      <c r="G88" s="140">
        <v>121000</v>
      </c>
      <c r="H88" s="140">
        <v>125800</v>
      </c>
      <c r="I88" s="140">
        <f t="shared" si="4"/>
        <v>121</v>
      </c>
      <c r="J88" s="140">
        <f t="shared" si="5"/>
        <v>125.8</v>
      </c>
    </row>
    <row r="89" spans="1:10" ht="89.25">
      <c r="A89" s="53">
        <f t="shared" si="3"/>
        <v>78</v>
      </c>
      <c r="B89" s="159" t="s">
        <v>921</v>
      </c>
      <c r="C89" s="160" t="s">
        <v>106</v>
      </c>
      <c r="D89" s="160" t="s">
        <v>195</v>
      </c>
      <c r="E89" s="160" t="s">
        <v>548</v>
      </c>
      <c r="F89" s="160" t="s">
        <v>40</v>
      </c>
      <c r="G89" s="140">
        <v>1200</v>
      </c>
      <c r="H89" s="140">
        <v>1200</v>
      </c>
      <c r="I89" s="140">
        <f t="shared" si="4"/>
        <v>1.2</v>
      </c>
      <c r="J89" s="140">
        <f t="shared" si="5"/>
        <v>1.2</v>
      </c>
    </row>
    <row r="90" spans="1:10" ht="25.5">
      <c r="A90" s="53">
        <f t="shared" si="3"/>
        <v>79</v>
      </c>
      <c r="B90" s="159" t="s">
        <v>335</v>
      </c>
      <c r="C90" s="160" t="s">
        <v>106</v>
      </c>
      <c r="D90" s="160" t="s">
        <v>195</v>
      </c>
      <c r="E90" s="160" t="s">
        <v>548</v>
      </c>
      <c r="F90" s="160" t="s">
        <v>230</v>
      </c>
      <c r="G90" s="140">
        <v>200</v>
      </c>
      <c r="H90" s="140">
        <v>200</v>
      </c>
      <c r="I90" s="140">
        <f t="shared" si="4"/>
        <v>0.2</v>
      </c>
      <c r="J90" s="140">
        <f t="shared" si="5"/>
        <v>0.2</v>
      </c>
    </row>
    <row r="91" spans="1:10" ht="12.75">
      <c r="A91" s="53">
        <f t="shared" si="3"/>
        <v>80</v>
      </c>
      <c r="B91" s="159" t="s">
        <v>993</v>
      </c>
      <c r="C91" s="160" t="s">
        <v>106</v>
      </c>
      <c r="D91" s="160" t="s">
        <v>195</v>
      </c>
      <c r="E91" s="160" t="s">
        <v>548</v>
      </c>
      <c r="F91" s="160" t="s">
        <v>994</v>
      </c>
      <c r="G91" s="140">
        <v>1000</v>
      </c>
      <c r="H91" s="140">
        <v>1000</v>
      </c>
      <c r="I91" s="140">
        <f t="shared" si="4"/>
        <v>1</v>
      </c>
      <c r="J91" s="140">
        <f t="shared" si="5"/>
        <v>1</v>
      </c>
    </row>
    <row r="92" spans="1:10" ht="51">
      <c r="A92" s="53">
        <f t="shared" si="3"/>
        <v>81</v>
      </c>
      <c r="B92" s="159" t="s">
        <v>922</v>
      </c>
      <c r="C92" s="160" t="s">
        <v>106</v>
      </c>
      <c r="D92" s="160" t="s">
        <v>195</v>
      </c>
      <c r="E92" s="160" t="s">
        <v>549</v>
      </c>
      <c r="F92" s="160" t="s">
        <v>40</v>
      </c>
      <c r="G92" s="140">
        <v>119800</v>
      </c>
      <c r="H92" s="140">
        <v>124600</v>
      </c>
      <c r="I92" s="140">
        <f t="shared" si="4"/>
        <v>119.8</v>
      </c>
      <c r="J92" s="140">
        <f t="shared" si="5"/>
        <v>124.6</v>
      </c>
    </row>
    <row r="93" spans="1:10" ht="25.5">
      <c r="A93" s="53">
        <f t="shared" si="3"/>
        <v>82</v>
      </c>
      <c r="B93" s="159" t="s">
        <v>333</v>
      </c>
      <c r="C93" s="160" t="s">
        <v>106</v>
      </c>
      <c r="D93" s="160" t="s">
        <v>195</v>
      </c>
      <c r="E93" s="160" t="s">
        <v>549</v>
      </c>
      <c r="F93" s="160" t="s">
        <v>229</v>
      </c>
      <c r="G93" s="140">
        <v>53903</v>
      </c>
      <c r="H93" s="140">
        <v>53903</v>
      </c>
      <c r="I93" s="140">
        <f t="shared" si="4"/>
        <v>53.903</v>
      </c>
      <c r="J93" s="140">
        <f t="shared" si="5"/>
        <v>53.903</v>
      </c>
    </row>
    <row r="94" spans="1:10" ht="25.5">
      <c r="A94" s="53">
        <f t="shared" si="3"/>
        <v>83</v>
      </c>
      <c r="B94" s="159" t="s">
        <v>335</v>
      </c>
      <c r="C94" s="160" t="s">
        <v>106</v>
      </c>
      <c r="D94" s="160" t="s">
        <v>195</v>
      </c>
      <c r="E94" s="160" t="s">
        <v>549</v>
      </c>
      <c r="F94" s="160" t="s">
        <v>230</v>
      </c>
      <c r="G94" s="140">
        <v>65897</v>
      </c>
      <c r="H94" s="140">
        <v>70697</v>
      </c>
      <c r="I94" s="140">
        <f t="shared" si="4"/>
        <v>65.897</v>
      </c>
      <c r="J94" s="140">
        <f t="shared" si="5"/>
        <v>70.697</v>
      </c>
    </row>
    <row r="95" spans="1:10" ht="12.75">
      <c r="A95" s="53">
        <f t="shared" si="3"/>
        <v>84</v>
      </c>
      <c r="B95" s="159" t="s">
        <v>999</v>
      </c>
      <c r="C95" s="160" t="s">
        <v>106</v>
      </c>
      <c r="D95" s="160" t="s">
        <v>1000</v>
      </c>
      <c r="E95" s="160" t="s">
        <v>524</v>
      </c>
      <c r="F95" s="160" t="s">
        <v>40</v>
      </c>
      <c r="G95" s="140">
        <v>1375200</v>
      </c>
      <c r="H95" s="140">
        <v>1375200</v>
      </c>
      <c r="I95" s="140">
        <f t="shared" si="4"/>
        <v>1375.2</v>
      </c>
      <c r="J95" s="140">
        <f t="shared" si="5"/>
        <v>1375.2</v>
      </c>
    </row>
    <row r="96" spans="1:10" ht="12.75">
      <c r="A96" s="53">
        <f t="shared" si="3"/>
        <v>85</v>
      </c>
      <c r="B96" s="159" t="s">
        <v>1001</v>
      </c>
      <c r="C96" s="160" t="s">
        <v>106</v>
      </c>
      <c r="D96" s="160" t="s">
        <v>1002</v>
      </c>
      <c r="E96" s="160" t="s">
        <v>524</v>
      </c>
      <c r="F96" s="160" t="s">
        <v>40</v>
      </c>
      <c r="G96" s="140">
        <v>1375200</v>
      </c>
      <c r="H96" s="140">
        <v>1375200</v>
      </c>
      <c r="I96" s="140">
        <f t="shared" si="4"/>
        <v>1375.2</v>
      </c>
      <c r="J96" s="140">
        <f t="shared" si="5"/>
        <v>1375.2</v>
      </c>
    </row>
    <row r="97" spans="1:10" ht="38.25">
      <c r="A97" s="53">
        <f t="shared" si="3"/>
        <v>86</v>
      </c>
      <c r="B97" s="159" t="s">
        <v>899</v>
      </c>
      <c r="C97" s="160" t="s">
        <v>106</v>
      </c>
      <c r="D97" s="160" t="s">
        <v>1002</v>
      </c>
      <c r="E97" s="160" t="s">
        <v>546</v>
      </c>
      <c r="F97" s="160" t="s">
        <v>40</v>
      </c>
      <c r="G97" s="140">
        <v>1375200</v>
      </c>
      <c r="H97" s="140">
        <v>1375200</v>
      </c>
      <c r="I97" s="140">
        <f t="shared" si="4"/>
        <v>1375.2</v>
      </c>
      <c r="J97" s="140">
        <f t="shared" si="5"/>
        <v>1375.2</v>
      </c>
    </row>
    <row r="98" spans="1:10" ht="38.25">
      <c r="A98" s="53">
        <f t="shared" si="3"/>
        <v>87</v>
      </c>
      <c r="B98" s="159" t="s">
        <v>797</v>
      </c>
      <c r="C98" s="160" t="s">
        <v>106</v>
      </c>
      <c r="D98" s="160" t="s">
        <v>1002</v>
      </c>
      <c r="E98" s="160" t="s">
        <v>547</v>
      </c>
      <c r="F98" s="160" t="s">
        <v>40</v>
      </c>
      <c r="G98" s="140">
        <v>1375200</v>
      </c>
      <c r="H98" s="140">
        <v>1375200</v>
      </c>
      <c r="I98" s="140">
        <f t="shared" si="4"/>
        <v>1375.2</v>
      </c>
      <c r="J98" s="140">
        <f t="shared" si="5"/>
        <v>1375.2</v>
      </c>
    </row>
    <row r="99" spans="1:10" ht="63.75">
      <c r="A99" s="53">
        <f t="shared" si="3"/>
        <v>88</v>
      </c>
      <c r="B99" s="159" t="s">
        <v>928</v>
      </c>
      <c r="C99" s="160" t="s">
        <v>106</v>
      </c>
      <c r="D99" s="160" t="s">
        <v>1002</v>
      </c>
      <c r="E99" s="160" t="s">
        <v>613</v>
      </c>
      <c r="F99" s="160" t="s">
        <v>40</v>
      </c>
      <c r="G99" s="140">
        <v>1375200</v>
      </c>
      <c r="H99" s="140">
        <v>1375200</v>
      </c>
      <c r="I99" s="140">
        <f t="shared" si="4"/>
        <v>1375.2</v>
      </c>
      <c r="J99" s="140">
        <f t="shared" si="5"/>
        <v>1375.2</v>
      </c>
    </row>
    <row r="100" spans="1:10" ht="12.75">
      <c r="A100" s="53">
        <f t="shared" si="3"/>
        <v>89</v>
      </c>
      <c r="B100" s="159" t="s">
        <v>993</v>
      </c>
      <c r="C100" s="160" t="s">
        <v>106</v>
      </c>
      <c r="D100" s="160" t="s">
        <v>1002</v>
      </c>
      <c r="E100" s="160" t="s">
        <v>613</v>
      </c>
      <c r="F100" s="160" t="s">
        <v>994</v>
      </c>
      <c r="G100" s="140">
        <v>1375200</v>
      </c>
      <c r="H100" s="140">
        <v>1375200</v>
      </c>
      <c r="I100" s="140">
        <f t="shared" si="4"/>
        <v>1375.2</v>
      </c>
      <c r="J100" s="140">
        <f t="shared" si="5"/>
        <v>1375.2</v>
      </c>
    </row>
    <row r="101" spans="1:10" ht="25.5">
      <c r="A101" s="53">
        <f t="shared" si="3"/>
        <v>90</v>
      </c>
      <c r="B101" s="159" t="s">
        <v>474</v>
      </c>
      <c r="C101" s="160" t="s">
        <v>106</v>
      </c>
      <c r="D101" s="160" t="s">
        <v>88</v>
      </c>
      <c r="E101" s="160" t="s">
        <v>524</v>
      </c>
      <c r="F101" s="160" t="s">
        <v>40</v>
      </c>
      <c r="G101" s="140">
        <v>18057130</v>
      </c>
      <c r="H101" s="140">
        <v>18057130</v>
      </c>
      <c r="I101" s="140">
        <f t="shared" si="4"/>
        <v>18057.13</v>
      </c>
      <c r="J101" s="140">
        <f t="shared" si="5"/>
        <v>18057.13</v>
      </c>
    </row>
    <row r="102" spans="1:10" ht="12.75">
      <c r="A102" s="53">
        <f t="shared" si="3"/>
        <v>91</v>
      </c>
      <c r="B102" s="159" t="s">
        <v>1131</v>
      </c>
      <c r="C102" s="160" t="s">
        <v>106</v>
      </c>
      <c r="D102" s="160" t="s">
        <v>1120</v>
      </c>
      <c r="E102" s="160" t="s">
        <v>524</v>
      </c>
      <c r="F102" s="160" t="s">
        <v>40</v>
      </c>
      <c r="G102" s="140">
        <v>230000</v>
      </c>
      <c r="H102" s="140">
        <v>230000</v>
      </c>
      <c r="I102" s="140">
        <f t="shared" si="4"/>
        <v>230</v>
      </c>
      <c r="J102" s="140">
        <f t="shared" si="5"/>
        <v>230</v>
      </c>
    </row>
    <row r="103" spans="1:10" ht="38.25">
      <c r="A103" s="53">
        <f t="shared" si="3"/>
        <v>92</v>
      </c>
      <c r="B103" s="159" t="s">
        <v>899</v>
      </c>
      <c r="C103" s="160" t="s">
        <v>106</v>
      </c>
      <c r="D103" s="160" t="s">
        <v>1120</v>
      </c>
      <c r="E103" s="160" t="s">
        <v>546</v>
      </c>
      <c r="F103" s="160" t="s">
        <v>40</v>
      </c>
      <c r="G103" s="140">
        <v>230000</v>
      </c>
      <c r="H103" s="140">
        <v>230000</v>
      </c>
      <c r="I103" s="140">
        <f t="shared" si="4"/>
        <v>230</v>
      </c>
      <c r="J103" s="140">
        <f t="shared" si="5"/>
        <v>230</v>
      </c>
    </row>
    <row r="104" spans="1:10" ht="63.75">
      <c r="A104" s="53">
        <f t="shared" si="3"/>
        <v>93</v>
      </c>
      <c r="B104" s="159" t="s">
        <v>1003</v>
      </c>
      <c r="C104" s="160" t="s">
        <v>106</v>
      </c>
      <c r="D104" s="160" t="s">
        <v>1120</v>
      </c>
      <c r="E104" s="160" t="s">
        <v>550</v>
      </c>
      <c r="F104" s="160" t="s">
        <v>40</v>
      </c>
      <c r="G104" s="140">
        <v>230000</v>
      </c>
      <c r="H104" s="140">
        <v>230000</v>
      </c>
      <c r="I104" s="140">
        <f t="shared" si="4"/>
        <v>230</v>
      </c>
      <c r="J104" s="140">
        <f t="shared" si="5"/>
        <v>230</v>
      </c>
    </row>
    <row r="105" spans="1:10" ht="63.75">
      <c r="A105" s="53">
        <f t="shared" si="3"/>
        <v>94</v>
      </c>
      <c r="B105" s="159" t="s">
        <v>349</v>
      </c>
      <c r="C105" s="160" t="s">
        <v>106</v>
      </c>
      <c r="D105" s="160" t="s">
        <v>1120</v>
      </c>
      <c r="E105" s="160" t="s">
        <v>551</v>
      </c>
      <c r="F105" s="160" t="s">
        <v>40</v>
      </c>
      <c r="G105" s="140">
        <v>100000</v>
      </c>
      <c r="H105" s="140">
        <v>100000</v>
      </c>
      <c r="I105" s="140">
        <f t="shared" si="4"/>
        <v>100</v>
      </c>
      <c r="J105" s="140">
        <f t="shared" si="5"/>
        <v>100</v>
      </c>
    </row>
    <row r="106" spans="1:10" ht="25.5">
      <c r="A106" s="53">
        <f t="shared" si="3"/>
        <v>95</v>
      </c>
      <c r="B106" s="159" t="s">
        <v>335</v>
      </c>
      <c r="C106" s="160" t="s">
        <v>106</v>
      </c>
      <c r="D106" s="160" t="s">
        <v>1120</v>
      </c>
      <c r="E106" s="160" t="s">
        <v>551</v>
      </c>
      <c r="F106" s="160" t="s">
        <v>230</v>
      </c>
      <c r="G106" s="140">
        <v>100000</v>
      </c>
      <c r="H106" s="140">
        <v>100000</v>
      </c>
      <c r="I106" s="140">
        <f t="shared" si="4"/>
        <v>100</v>
      </c>
      <c r="J106" s="140">
        <f t="shared" si="5"/>
        <v>100</v>
      </c>
    </row>
    <row r="107" spans="1:10" ht="38.25">
      <c r="A107" s="53">
        <f t="shared" si="3"/>
        <v>96</v>
      </c>
      <c r="B107" s="159" t="s">
        <v>351</v>
      </c>
      <c r="C107" s="160" t="s">
        <v>106</v>
      </c>
      <c r="D107" s="160" t="s">
        <v>1120</v>
      </c>
      <c r="E107" s="160" t="s">
        <v>553</v>
      </c>
      <c r="F107" s="160" t="s">
        <v>40</v>
      </c>
      <c r="G107" s="140">
        <v>50000</v>
      </c>
      <c r="H107" s="140">
        <v>50000</v>
      </c>
      <c r="I107" s="140">
        <f t="shared" si="4"/>
        <v>50</v>
      </c>
      <c r="J107" s="140">
        <f t="shared" si="5"/>
        <v>50</v>
      </c>
    </row>
    <row r="108" spans="1:10" ht="25.5">
      <c r="A108" s="53">
        <f t="shared" si="3"/>
        <v>97</v>
      </c>
      <c r="B108" s="159" t="s">
        <v>335</v>
      </c>
      <c r="C108" s="160" t="s">
        <v>106</v>
      </c>
      <c r="D108" s="160" t="s">
        <v>1120</v>
      </c>
      <c r="E108" s="160" t="s">
        <v>553</v>
      </c>
      <c r="F108" s="160" t="s">
        <v>230</v>
      </c>
      <c r="G108" s="140">
        <v>50000</v>
      </c>
      <c r="H108" s="140">
        <v>50000</v>
      </c>
      <c r="I108" s="140">
        <f t="shared" si="4"/>
        <v>50</v>
      </c>
      <c r="J108" s="140">
        <f t="shared" si="5"/>
        <v>50</v>
      </c>
    </row>
    <row r="109" spans="1:10" ht="25.5">
      <c r="A109" s="53">
        <f t="shared" si="3"/>
        <v>98</v>
      </c>
      <c r="B109" s="159" t="s">
        <v>357</v>
      </c>
      <c r="C109" s="160" t="s">
        <v>106</v>
      </c>
      <c r="D109" s="160" t="s">
        <v>1120</v>
      </c>
      <c r="E109" s="160" t="s">
        <v>558</v>
      </c>
      <c r="F109" s="160" t="s">
        <v>40</v>
      </c>
      <c r="G109" s="140">
        <v>50000</v>
      </c>
      <c r="H109" s="140">
        <v>50000</v>
      </c>
      <c r="I109" s="140">
        <f t="shared" si="4"/>
        <v>50</v>
      </c>
      <c r="J109" s="140">
        <f t="shared" si="5"/>
        <v>50</v>
      </c>
    </row>
    <row r="110" spans="1:10" ht="25.5">
      <c r="A110" s="53">
        <f t="shared" si="3"/>
        <v>99</v>
      </c>
      <c r="B110" s="159" t="s">
        <v>335</v>
      </c>
      <c r="C110" s="160" t="s">
        <v>106</v>
      </c>
      <c r="D110" s="160" t="s">
        <v>1120</v>
      </c>
      <c r="E110" s="160" t="s">
        <v>558</v>
      </c>
      <c r="F110" s="160" t="s">
        <v>230</v>
      </c>
      <c r="G110" s="140">
        <v>50000</v>
      </c>
      <c r="H110" s="140">
        <v>50000</v>
      </c>
      <c r="I110" s="140">
        <f t="shared" si="4"/>
        <v>50</v>
      </c>
      <c r="J110" s="140">
        <f t="shared" si="5"/>
        <v>50</v>
      </c>
    </row>
    <row r="111" spans="1:10" ht="12.75">
      <c r="A111" s="53">
        <f t="shared" si="3"/>
        <v>100</v>
      </c>
      <c r="B111" s="159" t="s">
        <v>358</v>
      </c>
      <c r="C111" s="160" t="s">
        <v>106</v>
      </c>
      <c r="D111" s="160" t="s">
        <v>1120</v>
      </c>
      <c r="E111" s="160" t="s">
        <v>559</v>
      </c>
      <c r="F111" s="160" t="s">
        <v>40</v>
      </c>
      <c r="G111" s="140">
        <v>30000</v>
      </c>
      <c r="H111" s="140">
        <v>30000</v>
      </c>
      <c r="I111" s="140">
        <f t="shared" si="4"/>
        <v>30</v>
      </c>
      <c r="J111" s="140">
        <f t="shared" si="5"/>
        <v>30</v>
      </c>
    </row>
    <row r="112" spans="1:10" ht="25.5">
      <c r="A112" s="53">
        <f t="shared" si="3"/>
        <v>101</v>
      </c>
      <c r="B112" s="159" t="s">
        <v>335</v>
      </c>
      <c r="C112" s="160" t="s">
        <v>106</v>
      </c>
      <c r="D112" s="160" t="s">
        <v>1120</v>
      </c>
      <c r="E112" s="160" t="s">
        <v>559</v>
      </c>
      <c r="F112" s="160" t="s">
        <v>230</v>
      </c>
      <c r="G112" s="140">
        <v>30000</v>
      </c>
      <c r="H112" s="140">
        <v>30000</v>
      </c>
      <c r="I112" s="140">
        <f t="shared" si="4"/>
        <v>30</v>
      </c>
      <c r="J112" s="140">
        <f t="shared" si="5"/>
        <v>30</v>
      </c>
    </row>
    <row r="113" spans="1:10" ht="38.25">
      <c r="A113" s="53">
        <f t="shared" si="3"/>
        <v>102</v>
      </c>
      <c r="B113" s="159" t="s">
        <v>1132</v>
      </c>
      <c r="C113" s="160" t="s">
        <v>106</v>
      </c>
      <c r="D113" s="160" t="s">
        <v>798</v>
      </c>
      <c r="E113" s="160" t="s">
        <v>524</v>
      </c>
      <c r="F113" s="160" t="s">
        <v>40</v>
      </c>
      <c r="G113" s="140">
        <v>16230980</v>
      </c>
      <c r="H113" s="140">
        <v>16230980</v>
      </c>
      <c r="I113" s="140">
        <f t="shared" si="4"/>
        <v>16230.98</v>
      </c>
      <c r="J113" s="140">
        <f t="shared" si="5"/>
        <v>16230.98</v>
      </c>
    </row>
    <row r="114" spans="1:10" ht="38.25">
      <c r="A114" s="53">
        <f t="shared" si="3"/>
        <v>103</v>
      </c>
      <c r="B114" s="159" t="s">
        <v>899</v>
      </c>
      <c r="C114" s="160" t="s">
        <v>106</v>
      </c>
      <c r="D114" s="160" t="s">
        <v>798</v>
      </c>
      <c r="E114" s="160" t="s">
        <v>546</v>
      </c>
      <c r="F114" s="160" t="s">
        <v>40</v>
      </c>
      <c r="G114" s="140">
        <v>16230980</v>
      </c>
      <c r="H114" s="140">
        <v>16230980</v>
      </c>
      <c r="I114" s="140">
        <f t="shared" si="4"/>
        <v>16230.98</v>
      </c>
      <c r="J114" s="140">
        <f t="shared" si="5"/>
        <v>16230.98</v>
      </c>
    </row>
    <row r="115" spans="1:10" ht="63.75">
      <c r="A115" s="53">
        <f t="shared" si="3"/>
        <v>104</v>
      </c>
      <c r="B115" s="159" t="s">
        <v>1003</v>
      </c>
      <c r="C115" s="160" t="s">
        <v>106</v>
      </c>
      <c r="D115" s="160" t="s">
        <v>798</v>
      </c>
      <c r="E115" s="160" t="s">
        <v>550</v>
      </c>
      <c r="F115" s="160" t="s">
        <v>40</v>
      </c>
      <c r="G115" s="140">
        <v>16230980</v>
      </c>
      <c r="H115" s="140">
        <v>16230980</v>
      </c>
      <c r="I115" s="140">
        <f t="shared" si="4"/>
        <v>16230.98</v>
      </c>
      <c r="J115" s="140">
        <f t="shared" si="5"/>
        <v>16230.98</v>
      </c>
    </row>
    <row r="116" spans="1:10" ht="25.5">
      <c r="A116" s="53">
        <f t="shared" si="3"/>
        <v>105</v>
      </c>
      <c r="B116" s="159" t="s">
        <v>350</v>
      </c>
      <c r="C116" s="160" t="s">
        <v>106</v>
      </c>
      <c r="D116" s="160" t="s">
        <v>798</v>
      </c>
      <c r="E116" s="160" t="s">
        <v>552</v>
      </c>
      <c r="F116" s="160" t="s">
        <v>40</v>
      </c>
      <c r="G116" s="140">
        <v>50000</v>
      </c>
      <c r="H116" s="140">
        <v>50000</v>
      </c>
      <c r="I116" s="140">
        <f t="shared" si="4"/>
        <v>50</v>
      </c>
      <c r="J116" s="140">
        <f t="shared" si="5"/>
        <v>50</v>
      </c>
    </row>
    <row r="117" spans="1:10" ht="25.5">
      <c r="A117" s="53">
        <f t="shared" si="3"/>
        <v>106</v>
      </c>
      <c r="B117" s="159" t="s">
        <v>335</v>
      </c>
      <c r="C117" s="160" t="s">
        <v>106</v>
      </c>
      <c r="D117" s="160" t="s">
        <v>798</v>
      </c>
      <c r="E117" s="160" t="s">
        <v>552</v>
      </c>
      <c r="F117" s="160" t="s">
        <v>230</v>
      </c>
      <c r="G117" s="140">
        <v>50000</v>
      </c>
      <c r="H117" s="140">
        <v>50000</v>
      </c>
      <c r="I117" s="140">
        <f t="shared" si="4"/>
        <v>50</v>
      </c>
      <c r="J117" s="140">
        <f t="shared" si="5"/>
        <v>50</v>
      </c>
    </row>
    <row r="118" spans="1:10" ht="51">
      <c r="A118" s="53">
        <f t="shared" si="3"/>
        <v>107</v>
      </c>
      <c r="B118" s="159" t="s">
        <v>352</v>
      </c>
      <c r="C118" s="160" t="s">
        <v>106</v>
      </c>
      <c r="D118" s="160" t="s">
        <v>798</v>
      </c>
      <c r="E118" s="160" t="s">
        <v>554</v>
      </c>
      <c r="F118" s="160" t="s">
        <v>40</v>
      </c>
      <c r="G118" s="140">
        <v>50000</v>
      </c>
      <c r="H118" s="140">
        <v>50000</v>
      </c>
      <c r="I118" s="140">
        <f t="shared" si="4"/>
        <v>50</v>
      </c>
      <c r="J118" s="140">
        <f t="shared" si="5"/>
        <v>50</v>
      </c>
    </row>
    <row r="119" spans="1:10" ht="25.5">
      <c r="A119" s="53">
        <f t="shared" si="3"/>
        <v>108</v>
      </c>
      <c r="B119" s="159" t="s">
        <v>335</v>
      </c>
      <c r="C119" s="160" t="s">
        <v>106</v>
      </c>
      <c r="D119" s="160" t="s">
        <v>798</v>
      </c>
      <c r="E119" s="160" t="s">
        <v>554</v>
      </c>
      <c r="F119" s="160" t="s">
        <v>230</v>
      </c>
      <c r="G119" s="140">
        <v>50000</v>
      </c>
      <c r="H119" s="140">
        <v>50000</v>
      </c>
      <c r="I119" s="140">
        <f t="shared" si="4"/>
        <v>50</v>
      </c>
      <c r="J119" s="140">
        <f t="shared" si="5"/>
        <v>50</v>
      </c>
    </row>
    <row r="120" spans="1:10" ht="51">
      <c r="A120" s="53">
        <f t="shared" si="3"/>
        <v>109</v>
      </c>
      <c r="B120" s="159" t="s">
        <v>353</v>
      </c>
      <c r="C120" s="160" t="s">
        <v>106</v>
      </c>
      <c r="D120" s="160" t="s">
        <v>798</v>
      </c>
      <c r="E120" s="160" t="s">
        <v>555</v>
      </c>
      <c r="F120" s="160" t="s">
        <v>40</v>
      </c>
      <c r="G120" s="140">
        <v>80000</v>
      </c>
      <c r="H120" s="140">
        <v>80000</v>
      </c>
      <c r="I120" s="140">
        <f t="shared" si="4"/>
        <v>80</v>
      </c>
      <c r="J120" s="140">
        <f t="shared" si="5"/>
        <v>80</v>
      </c>
    </row>
    <row r="121" spans="1:10" ht="25.5">
      <c r="A121" s="53">
        <f t="shared" si="3"/>
        <v>110</v>
      </c>
      <c r="B121" s="159" t="s">
        <v>335</v>
      </c>
      <c r="C121" s="160" t="s">
        <v>106</v>
      </c>
      <c r="D121" s="160" t="s">
        <v>798</v>
      </c>
      <c r="E121" s="160" t="s">
        <v>555</v>
      </c>
      <c r="F121" s="160" t="s">
        <v>230</v>
      </c>
      <c r="G121" s="140">
        <v>80000</v>
      </c>
      <c r="H121" s="140">
        <v>80000</v>
      </c>
      <c r="I121" s="140">
        <f t="shared" si="4"/>
        <v>80</v>
      </c>
      <c r="J121" s="140">
        <f t="shared" si="5"/>
        <v>80</v>
      </c>
    </row>
    <row r="122" spans="1:10" ht="76.5">
      <c r="A122" s="53">
        <f t="shared" si="3"/>
        <v>111</v>
      </c>
      <c r="B122" s="159" t="s">
        <v>354</v>
      </c>
      <c r="C122" s="160" t="s">
        <v>106</v>
      </c>
      <c r="D122" s="160" t="s">
        <v>798</v>
      </c>
      <c r="E122" s="160" t="s">
        <v>556</v>
      </c>
      <c r="F122" s="160" t="s">
        <v>40</v>
      </c>
      <c r="G122" s="140">
        <v>60000</v>
      </c>
      <c r="H122" s="140">
        <v>60000</v>
      </c>
      <c r="I122" s="140">
        <f t="shared" si="4"/>
        <v>60</v>
      </c>
      <c r="J122" s="140">
        <f t="shared" si="5"/>
        <v>60</v>
      </c>
    </row>
    <row r="123" spans="1:10" ht="25.5">
      <c r="A123" s="53">
        <f t="shared" si="3"/>
        <v>112</v>
      </c>
      <c r="B123" s="159" t="s">
        <v>335</v>
      </c>
      <c r="C123" s="160" t="s">
        <v>106</v>
      </c>
      <c r="D123" s="160" t="s">
        <v>798</v>
      </c>
      <c r="E123" s="160" t="s">
        <v>556</v>
      </c>
      <c r="F123" s="160" t="s">
        <v>230</v>
      </c>
      <c r="G123" s="140">
        <v>60000</v>
      </c>
      <c r="H123" s="140">
        <v>60000</v>
      </c>
      <c r="I123" s="140">
        <f t="shared" si="4"/>
        <v>60</v>
      </c>
      <c r="J123" s="140">
        <f t="shared" si="5"/>
        <v>60</v>
      </c>
    </row>
    <row r="124" spans="1:10" ht="12.75">
      <c r="A124" s="53">
        <f t="shared" si="3"/>
        <v>113</v>
      </c>
      <c r="B124" s="159" t="s">
        <v>356</v>
      </c>
      <c r="C124" s="160" t="s">
        <v>106</v>
      </c>
      <c r="D124" s="160" t="s">
        <v>798</v>
      </c>
      <c r="E124" s="160" t="s">
        <v>557</v>
      </c>
      <c r="F124" s="160" t="s">
        <v>40</v>
      </c>
      <c r="G124" s="140">
        <v>60000</v>
      </c>
      <c r="H124" s="140">
        <v>60000</v>
      </c>
      <c r="I124" s="140">
        <f t="shared" si="4"/>
        <v>60</v>
      </c>
      <c r="J124" s="140">
        <f t="shared" si="5"/>
        <v>60</v>
      </c>
    </row>
    <row r="125" spans="1:10" ht="25.5">
      <c r="A125" s="53">
        <f t="shared" si="3"/>
        <v>114</v>
      </c>
      <c r="B125" s="159" t="s">
        <v>335</v>
      </c>
      <c r="C125" s="160" t="s">
        <v>106</v>
      </c>
      <c r="D125" s="160" t="s">
        <v>798</v>
      </c>
      <c r="E125" s="160" t="s">
        <v>557</v>
      </c>
      <c r="F125" s="160" t="s">
        <v>230</v>
      </c>
      <c r="G125" s="140">
        <v>60000</v>
      </c>
      <c r="H125" s="140">
        <v>60000</v>
      </c>
      <c r="I125" s="140">
        <f t="shared" si="4"/>
        <v>60</v>
      </c>
      <c r="J125" s="140">
        <f t="shared" si="5"/>
        <v>60</v>
      </c>
    </row>
    <row r="126" spans="1:10" ht="38.25">
      <c r="A126" s="53">
        <f t="shared" si="3"/>
        <v>115</v>
      </c>
      <c r="B126" s="159" t="s">
        <v>359</v>
      </c>
      <c r="C126" s="160" t="s">
        <v>106</v>
      </c>
      <c r="D126" s="160" t="s">
        <v>798</v>
      </c>
      <c r="E126" s="160" t="s">
        <v>560</v>
      </c>
      <c r="F126" s="160" t="s">
        <v>40</v>
      </c>
      <c r="G126" s="140">
        <v>171490</v>
      </c>
      <c r="H126" s="140">
        <v>171490</v>
      </c>
      <c r="I126" s="140">
        <f t="shared" si="4"/>
        <v>171.49</v>
      </c>
      <c r="J126" s="140">
        <f t="shared" si="5"/>
        <v>171.49</v>
      </c>
    </row>
    <row r="127" spans="1:10" ht="25.5">
      <c r="A127" s="53">
        <f t="shared" si="3"/>
        <v>116</v>
      </c>
      <c r="B127" s="159" t="s">
        <v>335</v>
      </c>
      <c r="C127" s="160" t="s">
        <v>106</v>
      </c>
      <c r="D127" s="160" t="s">
        <v>798</v>
      </c>
      <c r="E127" s="160" t="s">
        <v>560</v>
      </c>
      <c r="F127" s="160" t="s">
        <v>230</v>
      </c>
      <c r="G127" s="140">
        <v>171490</v>
      </c>
      <c r="H127" s="140">
        <v>171490</v>
      </c>
      <c r="I127" s="140">
        <f t="shared" si="4"/>
        <v>171.49</v>
      </c>
      <c r="J127" s="140">
        <f t="shared" si="5"/>
        <v>171.49</v>
      </c>
    </row>
    <row r="128" spans="1:10" ht="12.75">
      <c r="A128" s="53">
        <f t="shared" si="3"/>
        <v>117</v>
      </c>
      <c r="B128" s="159" t="s">
        <v>360</v>
      </c>
      <c r="C128" s="160" t="s">
        <v>106</v>
      </c>
      <c r="D128" s="160" t="s">
        <v>798</v>
      </c>
      <c r="E128" s="160" t="s">
        <v>561</v>
      </c>
      <c r="F128" s="160" t="s">
        <v>40</v>
      </c>
      <c r="G128" s="140">
        <v>15759490</v>
      </c>
      <c r="H128" s="140">
        <v>15759490</v>
      </c>
      <c r="I128" s="140">
        <f t="shared" si="4"/>
        <v>15759.49</v>
      </c>
      <c r="J128" s="140">
        <f t="shared" si="5"/>
        <v>15759.49</v>
      </c>
    </row>
    <row r="129" spans="1:10" ht="25.5">
      <c r="A129" s="53">
        <f t="shared" si="3"/>
        <v>118</v>
      </c>
      <c r="B129" s="159" t="s">
        <v>342</v>
      </c>
      <c r="C129" s="160" t="s">
        <v>106</v>
      </c>
      <c r="D129" s="160" t="s">
        <v>798</v>
      </c>
      <c r="E129" s="160" t="s">
        <v>561</v>
      </c>
      <c r="F129" s="160" t="s">
        <v>231</v>
      </c>
      <c r="G129" s="140">
        <v>10025051</v>
      </c>
      <c r="H129" s="140">
        <v>10025051</v>
      </c>
      <c r="I129" s="140">
        <f t="shared" si="4"/>
        <v>10025.051</v>
      </c>
      <c r="J129" s="140">
        <f t="shared" si="5"/>
        <v>10025.051</v>
      </c>
    </row>
    <row r="130" spans="1:10" ht="25.5">
      <c r="A130" s="53">
        <f t="shared" si="3"/>
        <v>119</v>
      </c>
      <c r="B130" s="159" t="s">
        <v>335</v>
      </c>
      <c r="C130" s="160" t="s">
        <v>106</v>
      </c>
      <c r="D130" s="160" t="s">
        <v>798</v>
      </c>
      <c r="E130" s="160" t="s">
        <v>561</v>
      </c>
      <c r="F130" s="160" t="s">
        <v>230</v>
      </c>
      <c r="G130" s="140">
        <v>5449194</v>
      </c>
      <c r="H130" s="140">
        <v>5449194</v>
      </c>
      <c r="I130" s="140">
        <f t="shared" si="4"/>
        <v>5449.194</v>
      </c>
      <c r="J130" s="140">
        <f t="shared" si="5"/>
        <v>5449.194</v>
      </c>
    </row>
    <row r="131" spans="1:10" ht="12.75">
      <c r="A131" s="53">
        <f t="shared" si="3"/>
        <v>120</v>
      </c>
      <c r="B131" s="159" t="s">
        <v>343</v>
      </c>
      <c r="C131" s="160" t="s">
        <v>106</v>
      </c>
      <c r="D131" s="160" t="s">
        <v>798</v>
      </c>
      <c r="E131" s="160" t="s">
        <v>561</v>
      </c>
      <c r="F131" s="160" t="s">
        <v>232</v>
      </c>
      <c r="G131" s="140">
        <v>285245</v>
      </c>
      <c r="H131" s="140">
        <v>285245</v>
      </c>
      <c r="I131" s="140">
        <f t="shared" si="4"/>
        <v>285.245</v>
      </c>
      <c r="J131" s="140">
        <f t="shared" si="5"/>
        <v>285.245</v>
      </c>
    </row>
    <row r="132" spans="1:10" ht="25.5">
      <c r="A132" s="53">
        <f t="shared" si="3"/>
        <v>121</v>
      </c>
      <c r="B132" s="159" t="s">
        <v>475</v>
      </c>
      <c r="C132" s="160" t="s">
        <v>106</v>
      </c>
      <c r="D132" s="160" t="s">
        <v>196</v>
      </c>
      <c r="E132" s="160" t="s">
        <v>524</v>
      </c>
      <c r="F132" s="160" t="s">
        <v>40</v>
      </c>
      <c r="G132" s="140">
        <v>1596150</v>
      </c>
      <c r="H132" s="140">
        <v>1596150</v>
      </c>
      <c r="I132" s="140">
        <f t="shared" si="4"/>
        <v>1596.15</v>
      </c>
      <c r="J132" s="140">
        <f t="shared" si="5"/>
        <v>1596.15</v>
      </c>
    </row>
    <row r="133" spans="1:10" ht="38.25">
      <c r="A133" s="53">
        <f t="shared" si="3"/>
        <v>122</v>
      </c>
      <c r="B133" s="159" t="s">
        <v>899</v>
      </c>
      <c r="C133" s="160" t="s">
        <v>106</v>
      </c>
      <c r="D133" s="160" t="s">
        <v>196</v>
      </c>
      <c r="E133" s="160" t="s">
        <v>546</v>
      </c>
      <c r="F133" s="160" t="s">
        <v>40</v>
      </c>
      <c r="G133" s="140">
        <v>1596150</v>
      </c>
      <c r="H133" s="140">
        <v>1596150</v>
      </c>
      <c r="I133" s="140">
        <f t="shared" si="4"/>
        <v>1596.15</v>
      </c>
      <c r="J133" s="140">
        <f t="shared" si="5"/>
        <v>1596.15</v>
      </c>
    </row>
    <row r="134" spans="1:10" ht="76.5">
      <c r="A134" s="53">
        <f t="shared" si="3"/>
        <v>123</v>
      </c>
      <c r="B134" s="159" t="s">
        <v>1004</v>
      </c>
      <c r="C134" s="160" t="s">
        <v>106</v>
      </c>
      <c r="D134" s="160" t="s">
        <v>196</v>
      </c>
      <c r="E134" s="160" t="s">
        <v>562</v>
      </c>
      <c r="F134" s="160" t="s">
        <v>40</v>
      </c>
      <c r="G134" s="140">
        <v>1284850</v>
      </c>
      <c r="H134" s="140">
        <v>1284850</v>
      </c>
      <c r="I134" s="140">
        <f t="shared" si="4"/>
        <v>1284.85</v>
      </c>
      <c r="J134" s="140">
        <f t="shared" si="5"/>
        <v>1284.85</v>
      </c>
    </row>
    <row r="135" spans="1:10" ht="89.25">
      <c r="A135" s="53">
        <f t="shared" si="3"/>
        <v>124</v>
      </c>
      <c r="B135" s="159" t="s">
        <v>815</v>
      </c>
      <c r="C135" s="160" t="s">
        <v>106</v>
      </c>
      <c r="D135" s="160" t="s">
        <v>196</v>
      </c>
      <c r="E135" s="160" t="s">
        <v>563</v>
      </c>
      <c r="F135" s="160" t="s">
        <v>40</v>
      </c>
      <c r="G135" s="140">
        <v>1209850</v>
      </c>
      <c r="H135" s="140">
        <v>1209850</v>
      </c>
      <c r="I135" s="140">
        <f t="shared" si="4"/>
        <v>1209.85</v>
      </c>
      <c r="J135" s="140">
        <f t="shared" si="5"/>
        <v>1209.85</v>
      </c>
    </row>
    <row r="136" spans="1:10" ht="25.5">
      <c r="A136" s="53">
        <f t="shared" si="3"/>
        <v>125</v>
      </c>
      <c r="B136" s="159" t="s">
        <v>342</v>
      </c>
      <c r="C136" s="160" t="s">
        <v>106</v>
      </c>
      <c r="D136" s="160" t="s">
        <v>196</v>
      </c>
      <c r="E136" s="160" t="s">
        <v>563</v>
      </c>
      <c r="F136" s="160" t="s">
        <v>231</v>
      </c>
      <c r="G136" s="140">
        <v>1051850</v>
      </c>
      <c r="H136" s="140">
        <v>1051850</v>
      </c>
      <c r="I136" s="140">
        <f t="shared" si="4"/>
        <v>1051.85</v>
      </c>
      <c r="J136" s="140">
        <f t="shared" si="5"/>
        <v>1051.85</v>
      </c>
    </row>
    <row r="137" spans="1:10" ht="25.5">
      <c r="A137" s="53">
        <f t="shared" si="3"/>
        <v>126</v>
      </c>
      <c r="B137" s="159" t="s">
        <v>335</v>
      </c>
      <c r="C137" s="160" t="s">
        <v>106</v>
      </c>
      <c r="D137" s="160" t="s">
        <v>196</v>
      </c>
      <c r="E137" s="160" t="s">
        <v>563</v>
      </c>
      <c r="F137" s="160" t="s">
        <v>230</v>
      </c>
      <c r="G137" s="140">
        <v>158000</v>
      </c>
      <c r="H137" s="140">
        <v>158000</v>
      </c>
      <c r="I137" s="140">
        <f t="shared" si="4"/>
        <v>158</v>
      </c>
      <c r="J137" s="140">
        <f t="shared" si="5"/>
        <v>158</v>
      </c>
    </row>
    <row r="138" spans="1:10" ht="89.25">
      <c r="A138" s="53">
        <f t="shared" si="3"/>
        <v>127</v>
      </c>
      <c r="B138" s="159" t="s">
        <v>816</v>
      </c>
      <c r="C138" s="160" t="s">
        <v>106</v>
      </c>
      <c r="D138" s="160" t="s">
        <v>196</v>
      </c>
      <c r="E138" s="160" t="s">
        <v>564</v>
      </c>
      <c r="F138" s="160" t="s">
        <v>40</v>
      </c>
      <c r="G138" s="140">
        <v>75000</v>
      </c>
      <c r="H138" s="140">
        <v>75000</v>
      </c>
      <c r="I138" s="140">
        <f t="shared" si="4"/>
        <v>75</v>
      </c>
      <c r="J138" s="140">
        <f t="shared" si="5"/>
        <v>75</v>
      </c>
    </row>
    <row r="139" spans="1:10" ht="25.5">
      <c r="A139" s="53">
        <f t="shared" si="3"/>
        <v>128</v>
      </c>
      <c r="B139" s="159" t="s">
        <v>335</v>
      </c>
      <c r="C139" s="160" t="s">
        <v>106</v>
      </c>
      <c r="D139" s="160" t="s">
        <v>196</v>
      </c>
      <c r="E139" s="160" t="s">
        <v>564</v>
      </c>
      <c r="F139" s="160" t="s">
        <v>230</v>
      </c>
      <c r="G139" s="140">
        <v>75000</v>
      </c>
      <c r="H139" s="140">
        <v>75000</v>
      </c>
      <c r="I139" s="140">
        <f t="shared" si="4"/>
        <v>75</v>
      </c>
      <c r="J139" s="140">
        <f t="shared" si="5"/>
        <v>75</v>
      </c>
    </row>
    <row r="140" spans="1:10" ht="38.25">
      <c r="A140" s="53">
        <f t="shared" si="3"/>
        <v>129</v>
      </c>
      <c r="B140" s="159" t="s">
        <v>797</v>
      </c>
      <c r="C140" s="160" t="s">
        <v>106</v>
      </c>
      <c r="D140" s="160" t="s">
        <v>196</v>
      </c>
      <c r="E140" s="160" t="s">
        <v>547</v>
      </c>
      <c r="F140" s="160" t="s">
        <v>40</v>
      </c>
      <c r="G140" s="140">
        <v>311300</v>
      </c>
      <c r="H140" s="140">
        <v>311300</v>
      </c>
      <c r="I140" s="140">
        <f t="shared" si="4"/>
        <v>311.3</v>
      </c>
      <c r="J140" s="140">
        <f t="shared" si="5"/>
        <v>311.3</v>
      </c>
    </row>
    <row r="141" spans="1:10" ht="114.75">
      <c r="A141" s="53">
        <f t="shared" si="3"/>
        <v>130</v>
      </c>
      <c r="B141" s="159" t="s">
        <v>1051</v>
      </c>
      <c r="C141" s="160" t="s">
        <v>106</v>
      </c>
      <c r="D141" s="160" t="s">
        <v>196</v>
      </c>
      <c r="E141" s="160" t="s">
        <v>565</v>
      </c>
      <c r="F141" s="160" t="s">
        <v>40</v>
      </c>
      <c r="G141" s="140">
        <v>100300</v>
      </c>
      <c r="H141" s="140">
        <v>100300</v>
      </c>
      <c r="I141" s="140">
        <f t="shared" si="4"/>
        <v>100.3</v>
      </c>
      <c r="J141" s="140">
        <f t="shared" si="5"/>
        <v>100.3</v>
      </c>
    </row>
    <row r="142" spans="1:10" ht="25.5">
      <c r="A142" s="53">
        <f aca="true" t="shared" si="6" ref="A142:A205">1+A141</f>
        <v>131</v>
      </c>
      <c r="B142" s="159" t="s">
        <v>335</v>
      </c>
      <c r="C142" s="160" t="s">
        <v>106</v>
      </c>
      <c r="D142" s="160" t="s">
        <v>196</v>
      </c>
      <c r="E142" s="160" t="s">
        <v>565</v>
      </c>
      <c r="F142" s="160" t="s">
        <v>230</v>
      </c>
      <c r="G142" s="140">
        <v>100300</v>
      </c>
      <c r="H142" s="140">
        <v>100300</v>
      </c>
      <c r="I142" s="140">
        <f aca="true" t="shared" si="7" ref="I142:I205">G142/1000</f>
        <v>100.3</v>
      </c>
      <c r="J142" s="140">
        <f aca="true" t="shared" si="8" ref="J142:J205">H142/1000</f>
        <v>100.3</v>
      </c>
    </row>
    <row r="143" spans="1:10" ht="63.75">
      <c r="A143" s="53">
        <f t="shared" si="6"/>
        <v>132</v>
      </c>
      <c r="B143" s="159" t="s">
        <v>1052</v>
      </c>
      <c r="C143" s="160" t="s">
        <v>106</v>
      </c>
      <c r="D143" s="160" t="s">
        <v>196</v>
      </c>
      <c r="E143" s="160" t="s">
        <v>566</v>
      </c>
      <c r="F143" s="160" t="s">
        <v>40</v>
      </c>
      <c r="G143" s="140">
        <v>97000</v>
      </c>
      <c r="H143" s="140">
        <v>97000</v>
      </c>
      <c r="I143" s="140">
        <f t="shared" si="7"/>
        <v>97</v>
      </c>
      <c r="J143" s="140">
        <f t="shared" si="8"/>
        <v>97</v>
      </c>
    </row>
    <row r="144" spans="1:10" ht="25.5">
      <c r="A144" s="53">
        <f t="shared" si="6"/>
        <v>133</v>
      </c>
      <c r="B144" s="159" t="s">
        <v>335</v>
      </c>
      <c r="C144" s="160" t="s">
        <v>106</v>
      </c>
      <c r="D144" s="160" t="s">
        <v>196</v>
      </c>
      <c r="E144" s="160" t="s">
        <v>566</v>
      </c>
      <c r="F144" s="160" t="s">
        <v>230</v>
      </c>
      <c r="G144" s="140">
        <v>97000</v>
      </c>
      <c r="H144" s="140">
        <v>97000</v>
      </c>
      <c r="I144" s="140">
        <f t="shared" si="7"/>
        <v>97</v>
      </c>
      <c r="J144" s="140">
        <f t="shared" si="8"/>
        <v>97</v>
      </c>
    </row>
    <row r="145" spans="1:10" ht="102">
      <c r="A145" s="53">
        <f t="shared" si="6"/>
        <v>134</v>
      </c>
      <c r="B145" s="159" t="s">
        <v>1053</v>
      </c>
      <c r="C145" s="160" t="s">
        <v>106</v>
      </c>
      <c r="D145" s="160" t="s">
        <v>196</v>
      </c>
      <c r="E145" s="160" t="s">
        <v>567</v>
      </c>
      <c r="F145" s="160" t="s">
        <v>40</v>
      </c>
      <c r="G145" s="140">
        <v>114000</v>
      </c>
      <c r="H145" s="140">
        <v>114000</v>
      </c>
      <c r="I145" s="140">
        <f t="shared" si="7"/>
        <v>114</v>
      </c>
      <c r="J145" s="140">
        <f t="shared" si="8"/>
        <v>114</v>
      </c>
    </row>
    <row r="146" spans="1:10" ht="25.5">
      <c r="A146" s="53">
        <f t="shared" si="6"/>
        <v>135</v>
      </c>
      <c r="B146" s="159" t="s">
        <v>335</v>
      </c>
      <c r="C146" s="160" t="s">
        <v>106</v>
      </c>
      <c r="D146" s="160" t="s">
        <v>196</v>
      </c>
      <c r="E146" s="160" t="s">
        <v>567</v>
      </c>
      <c r="F146" s="160" t="s">
        <v>230</v>
      </c>
      <c r="G146" s="140">
        <v>114000</v>
      </c>
      <c r="H146" s="140">
        <v>114000</v>
      </c>
      <c r="I146" s="140">
        <f t="shared" si="7"/>
        <v>114</v>
      </c>
      <c r="J146" s="140">
        <f t="shared" si="8"/>
        <v>114</v>
      </c>
    </row>
    <row r="147" spans="1:10" ht="12.75">
      <c r="A147" s="53">
        <f t="shared" si="6"/>
        <v>136</v>
      </c>
      <c r="B147" s="159" t="s">
        <v>476</v>
      </c>
      <c r="C147" s="160" t="s">
        <v>106</v>
      </c>
      <c r="D147" s="160" t="s">
        <v>89</v>
      </c>
      <c r="E147" s="160" t="s">
        <v>524</v>
      </c>
      <c r="F147" s="160" t="s">
        <v>40</v>
      </c>
      <c r="G147" s="140">
        <v>22811130</v>
      </c>
      <c r="H147" s="140">
        <v>22811130</v>
      </c>
      <c r="I147" s="140">
        <f t="shared" si="7"/>
        <v>22811.13</v>
      </c>
      <c r="J147" s="140">
        <f t="shared" si="8"/>
        <v>22811.13</v>
      </c>
    </row>
    <row r="148" spans="1:10" ht="12.75">
      <c r="A148" s="53">
        <f t="shared" si="6"/>
        <v>137</v>
      </c>
      <c r="B148" s="159" t="s">
        <v>477</v>
      </c>
      <c r="C148" s="160" t="s">
        <v>106</v>
      </c>
      <c r="D148" s="160" t="s">
        <v>90</v>
      </c>
      <c r="E148" s="160" t="s">
        <v>524</v>
      </c>
      <c r="F148" s="160" t="s">
        <v>40</v>
      </c>
      <c r="G148" s="140">
        <v>1029000</v>
      </c>
      <c r="H148" s="140">
        <v>1029000</v>
      </c>
      <c r="I148" s="140">
        <f t="shared" si="7"/>
        <v>1029</v>
      </c>
      <c r="J148" s="140">
        <f t="shared" si="8"/>
        <v>1029</v>
      </c>
    </row>
    <row r="149" spans="1:10" ht="51">
      <c r="A149" s="53">
        <f t="shared" si="6"/>
        <v>138</v>
      </c>
      <c r="B149" s="159" t="s">
        <v>1005</v>
      </c>
      <c r="C149" s="160" t="s">
        <v>106</v>
      </c>
      <c r="D149" s="160" t="s">
        <v>90</v>
      </c>
      <c r="E149" s="160" t="s">
        <v>568</v>
      </c>
      <c r="F149" s="160" t="s">
        <v>40</v>
      </c>
      <c r="G149" s="140">
        <v>362000</v>
      </c>
      <c r="H149" s="140">
        <v>362000</v>
      </c>
      <c r="I149" s="140">
        <f t="shared" si="7"/>
        <v>362</v>
      </c>
      <c r="J149" s="140">
        <f t="shared" si="8"/>
        <v>362</v>
      </c>
    </row>
    <row r="150" spans="1:10" ht="51">
      <c r="A150" s="53">
        <f t="shared" si="6"/>
        <v>139</v>
      </c>
      <c r="B150" s="159" t="s">
        <v>1006</v>
      </c>
      <c r="C150" s="160" t="s">
        <v>106</v>
      </c>
      <c r="D150" s="160" t="s">
        <v>90</v>
      </c>
      <c r="E150" s="160" t="s">
        <v>569</v>
      </c>
      <c r="F150" s="160" t="s">
        <v>40</v>
      </c>
      <c r="G150" s="140">
        <v>362000</v>
      </c>
      <c r="H150" s="140">
        <v>362000</v>
      </c>
      <c r="I150" s="140">
        <f t="shared" si="7"/>
        <v>362</v>
      </c>
      <c r="J150" s="140">
        <f t="shared" si="8"/>
        <v>362</v>
      </c>
    </row>
    <row r="151" spans="1:10" ht="25.5">
      <c r="A151" s="53">
        <f t="shared" si="6"/>
        <v>140</v>
      </c>
      <c r="B151" s="159" t="s">
        <v>361</v>
      </c>
      <c r="C151" s="160" t="s">
        <v>106</v>
      </c>
      <c r="D151" s="160" t="s">
        <v>90</v>
      </c>
      <c r="E151" s="160" t="s">
        <v>570</v>
      </c>
      <c r="F151" s="160" t="s">
        <v>40</v>
      </c>
      <c r="G151" s="140">
        <v>40000</v>
      </c>
      <c r="H151" s="140">
        <v>40000</v>
      </c>
      <c r="I151" s="140">
        <f t="shared" si="7"/>
        <v>40</v>
      </c>
      <c r="J151" s="140">
        <f t="shared" si="8"/>
        <v>40</v>
      </c>
    </row>
    <row r="152" spans="1:10" ht="12.75">
      <c r="A152" s="53">
        <f t="shared" si="6"/>
        <v>141</v>
      </c>
      <c r="B152" s="159" t="s">
        <v>534</v>
      </c>
      <c r="C152" s="160" t="s">
        <v>106</v>
      </c>
      <c r="D152" s="160" t="s">
        <v>90</v>
      </c>
      <c r="E152" s="160" t="s">
        <v>570</v>
      </c>
      <c r="F152" s="160" t="s">
        <v>535</v>
      </c>
      <c r="G152" s="140">
        <v>40000</v>
      </c>
      <c r="H152" s="140">
        <v>40000</v>
      </c>
      <c r="I152" s="140">
        <f t="shared" si="7"/>
        <v>40</v>
      </c>
      <c r="J152" s="140">
        <f t="shared" si="8"/>
        <v>40</v>
      </c>
    </row>
    <row r="153" spans="1:10" ht="38.25">
      <c r="A153" s="53">
        <f t="shared" si="6"/>
        <v>142</v>
      </c>
      <c r="B153" s="159" t="s">
        <v>363</v>
      </c>
      <c r="C153" s="160" t="s">
        <v>106</v>
      </c>
      <c r="D153" s="160" t="s">
        <v>90</v>
      </c>
      <c r="E153" s="160" t="s">
        <v>571</v>
      </c>
      <c r="F153" s="160" t="s">
        <v>40</v>
      </c>
      <c r="G153" s="140">
        <v>100000</v>
      </c>
      <c r="H153" s="140">
        <v>100000</v>
      </c>
      <c r="I153" s="140">
        <f t="shared" si="7"/>
        <v>100</v>
      </c>
      <c r="J153" s="140">
        <f t="shared" si="8"/>
        <v>100</v>
      </c>
    </row>
    <row r="154" spans="1:10" ht="25.5">
      <c r="A154" s="53">
        <f t="shared" si="6"/>
        <v>143</v>
      </c>
      <c r="B154" s="159" t="s">
        <v>335</v>
      </c>
      <c r="C154" s="160" t="s">
        <v>106</v>
      </c>
      <c r="D154" s="160" t="s">
        <v>90</v>
      </c>
      <c r="E154" s="160" t="s">
        <v>571</v>
      </c>
      <c r="F154" s="160" t="s">
        <v>230</v>
      </c>
      <c r="G154" s="140">
        <v>82500</v>
      </c>
      <c r="H154" s="140">
        <v>82500</v>
      </c>
      <c r="I154" s="140">
        <f t="shared" si="7"/>
        <v>82.5</v>
      </c>
      <c r="J154" s="140">
        <f t="shared" si="8"/>
        <v>82.5</v>
      </c>
    </row>
    <row r="155" spans="1:10" ht="12.75">
      <c r="A155" s="53">
        <f t="shared" si="6"/>
        <v>144</v>
      </c>
      <c r="B155" s="159" t="s">
        <v>534</v>
      </c>
      <c r="C155" s="160" t="s">
        <v>106</v>
      </c>
      <c r="D155" s="160" t="s">
        <v>90</v>
      </c>
      <c r="E155" s="160" t="s">
        <v>571</v>
      </c>
      <c r="F155" s="160" t="s">
        <v>535</v>
      </c>
      <c r="G155" s="140">
        <v>17500</v>
      </c>
      <c r="H155" s="140">
        <v>17500</v>
      </c>
      <c r="I155" s="140">
        <f t="shared" si="7"/>
        <v>17.5</v>
      </c>
      <c r="J155" s="140">
        <f t="shared" si="8"/>
        <v>17.5</v>
      </c>
    </row>
    <row r="156" spans="1:10" ht="38.25">
      <c r="A156" s="53">
        <f t="shared" si="6"/>
        <v>145</v>
      </c>
      <c r="B156" s="159" t="s">
        <v>364</v>
      </c>
      <c r="C156" s="160" t="s">
        <v>106</v>
      </c>
      <c r="D156" s="160" t="s">
        <v>90</v>
      </c>
      <c r="E156" s="160" t="s">
        <v>573</v>
      </c>
      <c r="F156" s="160" t="s">
        <v>40</v>
      </c>
      <c r="G156" s="140">
        <v>130000</v>
      </c>
      <c r="H156" s="140">
        <v>130000</v>
      </c>
      <c r="I156" s="140">
        <f t="shared" si="7"/>
        <v>130</v>
      </c>
      <c r="J156" s="140">
        <f t="shared" si="8"/>
        <v>130</v>
      </c>
    </row>
    <row r="157" spans="1:10" ht="25.5">
      <c r="A157" s="53">
        <f t="shared" si="6"/>
        <v>146</v>
      </c>
      <c r="B157" s="159" t="s">
        <v>335</v>
      </c>
      <c r="C157" s="160" t="s">
        <v>106</v>
      </c>
      <c r="D157" s="160" t="s">
        <v>90</v>
      </c>
      <c r="E157" s="160" t="s">
        <v>573</v>
      </c>
      <c r="F157" s="160" t="s">
        <v>230</v>
      </c>
      <c r="G157" s="140">
        <v>130000</v>
      </c>
      <c r="H157" s="140">
        <v>130000</v>
      </c>
      <c r="I157" s="140">
        <f t="shared" si="7"/>
        <v>130</v>
      </c>
      <c r="J157" s="140">
        <f t="shared" si="8"/>
        <v>130</v>
      </c>
    </row>
    <row r="158" spans="1:10" ht="25.5">
      <c r="A158" s="53">
        <f t="shared" si="6"/>
        <v>147</v>
      </c>
      <c r="B158" s="159" t="s">
        <v>365</v>
      </c>
      <c r="C158" s="160" t="s">
        <v>106</v>
      </c>
      <c r="D158" s="160" t="s">
        <v>90</v>
      </c>
      <c r="E158" s="160" t="s">
        <v>574</v>
      </c>
      <c r="F158" s="160" t="s">
        <v>40</v>
      </c>
      <c r="G158" s="140">
        <v>92000</v>
      </c>
      <c r="H158" s="140">
        <v>92000</v>
      </c>
      <c r="I158" s="140">
        <f t="shared" si="7"/>
        <v>92</v>
      </c>
      <c r="J158" s="140">
        <f t="shared" si="8"/>
        <v>92</v>
      </c>
    </row>
    <row r="159" spans="1:10" ht="25.5">
      <c r="A159" s="53">
        <f t="shared" si="6"/>
        <v>148</v>
      </c>
      <c r="B159" s="159" t="s">
        <v>335</v>
      </c>
      <c r="C159" s="160" t="s">
        <v>106</v>
      </c>
      <c r="D159" s="160" t="s">
        <v>90</v>
      </c>
      <c r="E159" s="160" t="s">
        <v>574</v>
      </c>
      <c r="F159" s="160" t="s">
        <v>230</v>
      </c>
      <c r="G159" s="140">
        <v>92000</v>
      </c>
      <c r="H159" s="140">
        <v>92000</v>
      </c>
      <c r="I159" s="140">
        <f t="shared" si="7"/>
        <v>92</v>
      </c>
      <c r="J159" s="140">
        <f t="shared" si="8"/>
        <v>92</v>
      </c>
    </row>
    <row r="160" spans="1:10" ht="12.75">
      <c r="A160" s="53">
        <f t="shared" si="6"/>
        <v>149</v>
      </c>
      <c r="B160" s="159" t="s">
        <v>238</v>
      </c>
      <c r="C160" s="160" t="s">
        <v>106</v>
      </c>
      <c r="D160" s="160" t="s">
        <v>90</v>
      </c>
      <c r="E160" s="160" t="s">
        <v>525</v>
      </c>
      <c r="F160" s="160" t="s">
        <v>40</v>
      </c>
      <c r="G160" s="140">
        <v>667000</v>
      </c>
      <c r="H160" s="140">
        <v>667000</v>
      </c>
      <c r="I160" s="140">
        <f t="shared" si="7"/>
        <v>667</v>
      </c>
      <c r="J160" s="140">
        <f t="shared" si="8"/>
        <v>667</v>
      </c>
    </row>
    <row r="161" spans="1:10" ht="63.75">
      <c r="A161" s="53">
        <f t="shared" si="6"/>
        <v>150</v>
      </c>
      <c r="B161" s="159" t="s">
        <v>1007</v>
      </c>
      <c r="C161" s="160" t="s">
        <v>106</v>
      </c>
      <c r="D161" s="160" t="s">
        <v>90</v>
      </c>
      <c r="E161" s="160" t="s">
        <v>576</v>
      </c>
      <c r="F161" s="160" t="s">
        <v>40</v>
      </c>
      <c r="G161" s="140">
        <v>667000</v>
      </c>
      <c r="H161" s="140">
        <v>667000</v>
      </c>
      <c r="I161" s="140">
        <f t="shared" si="7"/>
        <v>667</v>
      </c>
      <c r="J161" s="140">
        <f t="shared" si="8"/>
        <v>667</v>
      </c>
    </row>
    <row r="162" spans="1:10" ht="25.5">
      <c r="A162" s="53">
        <f t="shared" si="6"/>
        <v>151</v>
      </c>
      <c r="B162" s="159" t="s">
        <v>335</v>
      </c>
      <c r="C162" s="160" t="s">
        <v>106</v>
      </c>
      <c r="D162" s="160" t="s">
        <v>90</v>
      </c>
      <c r="E162" s="160" t="s">
        <v>576</v>
      </c>
      <c r="F162" s="160" t="s">
        <v>230</v>
      </c>
      <c r="G162" s="140">
        <v>667000</v>
      </c>
      <c r="H162" s="140">
        <v>667000</v>
      </c>
      <c r="I162" s="140">
        <f t="shared" si="7"/>
        <v>667</v>
      </c>
      <c r="J162" s="140">
        <f t="shared" si="8"/>
        <v>667</v>
      </c>
    </row>
    <row r="163" spans="1:10" ht="12.75">
      <c r="A163" s="53">
        <f t="shared" si="6"/>
        <v>152</v>
      </c>
      <c r="B163" s="159" t="s">
        <v>478</v>
      </c>
      <c r="C163" s="160" t="s">
        <v>106</v>
      </c>
      <c r="D163" s="160" t="s">
        <v>435</v>
      </c>
      <c r="E163" s="160" t="s">
        <v>524</v>
      </c>
      <c r="F163" s="160" t="s">
        <v>40</v>
      </c>
      <c r="G163" s="140">
        <v>476180</v>
      </c>
      <c r="H163" s="140">
        <v>476180</v>
      </c>
      <c r="I163" s="140">
        <f t="shared" si="7"/>
        <v>476.18</v>
      </c>
      <c r="J163" s="140">
        <f t="shared" si="8"/>
        <v>476.18</v>
      </c>
    </row>
    <row r="164" spans="1:10" ht="38.25">
      <c r="A164" s="53">
        <f t="shared" si="6"/>
        <v>153</v>
      </c>
      <c r="B164" s="159" t="s">
        <v>899</v>
      </c>
      <c r="C164" s="160" t="s">
        <v>106</v>
      </c>
      <c r="D164" s="160" t="s">
        <v>435</v>
      </c>
      <c r="E164" s="160" t="s">
        <v>546</v>
      </c>
      <c r="F164" s="160" t="s">
        <v>40</v>
      </c>
      <c r="G164" s="140">
        <v>476180</v>
      </c>
      <c r="H164" s="140">
        <v>476180</v>
      </c>
      <c r="I164" s="140">
        <f t="shared" si="7"/>
        <v>476.18</v>
      </c>
      <c r="J164" s="140">
        <f t="shared" si="8"/>
        <v>476.18</v>
      </c>
    </row>
    <row r="165" spans="1:10" ht="63.75">
      <c r="A165" s="53">
        <f t="shared" si="6"/>
        <v>154</v>
      </c>
      <c r="B165" s="159" t="s">
        <v>1003</v>
      </c>
      <c r="C165" s="160" t="s">
        <v>106</v>
      </c>
      <c r="D165" s="160" t="s">
        <v>435</v>
      </c>
      <c r="E165" s="160" t="s">
        <v>550</v>
      </c>
      <c r="F165" s="160" t="s">
        <v>40</v>
      </c>
      <c r="G165" s="140">
        <v>476180</v>
      </c>
      <c r="H165" s="140">
        <v>476180</v>
      </c>
      <c r="I165" s="140">
        <f t="shared" si="7"/>
        <v>476.18</v>
      </c>
      <c r="J165" s="140">
        <f t="shared" si="8"/>
        <v>476.18</v>
      </c>
    </row>
    <row r="166" spans="1:10" ht="63.75">
      <c r="A166" s="53">
        <f t="shared" si="6"/>
        <v>155</v>
      </c>
      <c r="B166" s="159" t="s">
        <v>355</v>
      </c>
      <c r="C166" s="160" t="s">
        <v>106</v>
      </c>
      <c r="D166" s="160" t="s">
        <v>435</v>
      </c>
      <c r="E166" s="160" t="s">
        <v>577</v>
      </c>
      <c r="F166" s="160" t="s">
        <v>40</v>
      </c>
      <c r="G166" s="140">
        <v>476180</v>
      </c>
      <c r="H166" s="140">
        <v>476180</v>
      </c>
      <c r="I166" s="140">
        <f t="shared" si="7"/>
        <v>476.18</v>
      </c>
      <c r="J166" s="140">
        <f t="shared" si="8"/>
        <v>476.18</v>
      </c>
    </row>
    <row r="167" spans="1:10" ht="25.5">
      <c r="A167" s="53">
        <f t="shared" si="6"/>
        <v>156</v>
      </c>
      <c r="B167" s="159" t="s">
        <v>342</v>
      </c>
      <c r="C167" s="160" t="s">
        <v>106</v>
      </c>
      <c r="D167" s="160" t="s">
        <v>435</v>
      </c>
      <c r="E167" s="160" t="s">
        <v>577</v>
      </c>
      <c r="F167" s="160" t="s">
        <v>231</v>
      </c>
      <c r="G167" s="140">
        <v>259706</v>
      </c>
      <c r="H167" s="140">
        <v>259706</v>
      </c>
      <c r="I167" s="140">
        <f t="shared" si="7"/>
        <v>259.706</v>
      </c>
      <c r="J167" s="140">
        <f t="shared" si="8"/>
        <v>259.706</v>
      </c>
    </row>
    <row r="168" spans="1:10" ht="25.5">
      <c r="A168" s="53">
        <f t="shared" si="6"/>
        <v>157</v>
      </c>
      <c r="B168" s="159" t="s">
        <v>335</v>
      </c>
      <c r="C168" s="160" t="s">
        <v>106</v>
      </c>
      <c r="D168" s="160" t="s">
        <v>435</v>
      </c>
      <c r="E168" s="160" t="s">
        <v>577</v>
      </c>
      <c r="F168" s="160" t="s">
        <v>230</v>
      </c>
      <c r="G168" s="140">
        <v>199074</v>
      </c>
      <c r="H168" s="140">
        <v>199074</v>
      </c>
      <c r="I168" s="140">
        <f t="shared" si="7"/>
        <v>199.074</v>
      </c>
      <c r="J168" s="140">
        <f t="shared" si="8"/>
        <v>199.074</v>
      </c>
    </row>
    <row r="169" spans="1:10" ht="12.75">
      <c r="A169" s="53">
        <f t="shared" si="6"/>
        <v>158</v>
      </c>
      <c r="B169" s="159" t="s">
        <v>343</v>
      </c>
      <c r="C169" s="160" t="s">
        <v>106</v>
      </c>
      <c r="D169" s="160" t="s">
        <v>435</v>
      </c>
      <c r="E169" s="160" t="s">
        <v>577</v>
      </c>
      <c r="F169" s="160" t="s">
        <v>232</v>
      </c>
      <c r="G169" s="140">
        <v>17400</v>
      </c>
      <c r="H169" s="140">
        <v>17400</v>
      </c>
      <c r="I169" s="140">
        <f t="shared" si="7"/>
        <v>17.4</v>
      </c>
      <c r="J169" s="140">
        <f t="shared" si="8"/>
        <v>17.4</v>
      </c>
    </row>
    <row r="170" spans="1:10" ht="12.75">
      <c r="A170" s="53">
        <f t="shared" si="6"/>
        <v>159</v>
      </c>
      <c r="B170" s="159" t="s">
        <v>900</v>
      </c>
      <c r="C170" s="160" t="s">
        <v>106</v>
      </c>
      <c r="D170" s="160" t="s">
        <v>881</v>
      </c>
      <c r="E170" s="160" t="s">
        <v>524</v>
      </c>
      <c r="F170" s="160" t="s">
        <v>40</v>
      </c>
      <c r="G170" s="140">
        <v>3817100</v>
      </c>
      <c r="H170" s="140">
        <v>3817100</v>
      </c>
      <c r="I170" s="140">
        <f t="shared" si="7"/>
        <v>3817.1</v>
      </c>
      <c r="J170" s="140">
        <f t="shared" si="8"/>
        <v>3817.1</v>
      </c>
    </row>
    <row r="171" spans="1:10" ht="51">
      <c r="A171" s="53">
        <f t="shared" si="6"/>
        <v>160</v>
      </c>
      <c r="B171" s="159" t="s">
        <v>796</v>
      </c>
      <c r="C171" s="160" t="s">
        <v>106</v>
      </c>
      <c r="D171" s="160" t="s">
        <v>881</v>
      </c>
      <c r="E171" s="160" t="s">
        <v>541</v>
      </c>
      <c r="F171" s="160" t="s">
        <v>40</v>
      </c>
      <c r="G171" s="140">
        <v>3817100</v>
      </c>
      <c r="H171" s="140">
        <v>3817100</v>
      </c>
      <c r="I171" s="140">
        <f t="shared" si="7"/>
        <v>3817.1</v>
      </c>
      <c r="J171" s="140">
        <f t="shared" si="8"/>
        <v>3817.1</v>
      </c>
    </row>
    <row r="172" spans="1:10" ht="38.25">
      <c r="A172" s="53">
        <f t="shared" si="6"/>
        <v>161</v>
      </c>
      <c r="B172" s="159" t="s">
        <v>901</v>
      </c>
      <c r="C172" s="160" t="s">
        <v>106</v>
      </c>
      <c r="D172" s="160" t="s">
        <v>881</v>
      </c>
      <c r="E172" s="160" t="s">
        <v>883</v>
      </c>
      <c r="F172" s="160" t="s">
        <v>40</v>
      </c>
      <c r="G172" s="140">
        <v>3817100</v>
      </c>
      <c r="H172" s="140">
        <v>3817100</v>
      </c>
      <c r="I172" s="140">
        <f t="shared" si="7"/>
        <v>3817.1</v>
      </c>
      <c r="J172" s="140">
        <f t="shared" si="8"/>
        <v>3817.1</v>
      </c>
    </row>
    <row r="173" spans="1:10" ht="25.5">
      <c r="A173" s="53">
        <f t="shared" si="6"/>
        <v>162</v>
      </c>
      <c r="B173" s="159" t="s">
        <v>342</v>
      </c>
      <c r="C173" s="160" t="s">
        <v>106</v>
      </c>
      <c r="D173" s="160" t="s">
        <v>881</v>
      </c>
      <c r="E173" s="160" t="s">
        <v>883</v>
      </c>
      <c r="F173" s="160" t="s">
        <v>231</v>
      </c>
      <c r="G173" s="140">
        <v>2558616</v>
      </c>
      <c r="H173" s="140">
        <v>2558616</v>
      </c>
      <c r="I173" s="140">
        <f t="shared" si="7"/>
        <v>2558.616</v>
      </c>
      <c r="J173" s="140">
        <f t="shared" si="8"/>
        <v>2558.616</v>
      </c>
    </row>
    <row r="174" spans="1:10" ht="25.5">
      <c r="A174" s="53">
        <f t="shared" si="6"/>
        <v>163</v>
      </c>
      <c r="B174" s="159" t="s">
        <v>335</v>
      </c>
      <c r="C174" s="160" t="s">
        <v>106</v>
      </c>
      <c r="D174" s="160" t="s">
        <v>881</v>
      </c>
      <c r="E174" s="160" t="s">
        <v>883</v>
      </c>
      <c r="F174" s="160" t="s">
        <v>230</v>
      </c>
      <c r="G174" s="140">
        <v>1258484</v>
      </c>
      <c r="H174" s="140">
        <v>1258484</v>
      </c>
      <c r="I174" s="140">
        <f t="shared" si="7"/>
        <v>1258.484</v>
      </c>
      <c r="J174" s="140">
        <f t="shared" si="8"/>
        <v>1258.484</v>
      </c>
    </row>
    <row r="175" spans="1:10" ht="12.75">
      <c r="A175" s="53">
        <f t="shared" si="6"/>
        <v>164</v>
      </c>
      <c r="B175" s="159" t="s">
        <v>479</v>
      </c>
      <c r="C175" s="160" t="s">
        <v>106</v>
      </c>
      <c r="D175" s="160" t="s">
        <v>108</v>
      </c>
      <c r="E175" s="160" t="s">
        <v>524</v>
      </c>
      <c r="F175" s="160" t="s">
        <v>40</v>
      </c>
      <c r="G175" s="140">
        <v>16169850</v>
      </c>
      <c r="H175" s="140">
        <v>16169850</v>
      </c>
      <c r="I175" s="140">
        <f t="shared" si="7"/>
        <v>16169.85</v>
      </c>
      <c r="J175" s="140">
        <f t="shared" si="8"/>
        <v>16169.85</v>
      </c>
    </row>
    <row r="176" spans="1:10" ht="51">
      <c r="A176" s="53">
        <f t="shared" si="6"/>
        <v>165</v>
      </c>
      <c r="B176" s="159" t="s">
        <v>1005</v>
      </c>
      <c r="C176" s="160" t="s">
        <v>106</v>
      </c>
      <c r="D176" s="160" t="s">
        <v>108</v>
      </c>
      <c r="E176" s="160" t="s">
        <v>568</v>
      </c>
      <c r="F176" s="160" t="s">
        <v>40</v>
      </c>
      <c r="G176" s="140">
        <v>16169850</v>
      </c>
      <c r="H176" s="140">
        <v>16169850</v>
      </c>
      <c r="I176" s="140">
        <f t="shared" si="7"/>
        <v>16169.85</v>
      </c>
      <c r="J176" s="140">
        <f t="shared" si="8"/>
        <v>16169.85</v>
      </c>
    </row>
    <row r="177" spans="1:10" ht="12.75">
      <c r="A177" s="53">
        <f t="shared" si="6"/>
        <v>166</v>
      </c>
      <c r="B177" s="159" t="s">
        <v>1008</v>
      </c>
      <c r="C177" s="160" t="s">
        <v>106</v>
      </c>
      <c r="D177" s="160" t="s">
        <v>108</v>
      </c>
      <c r="E177" s="160" t="s">
        <v>578</v>
      </c>
      <c r="F177" s="160" t="s">
        <v>40</v>
      </c>
      <c r="G177" s="140">
        <v>16169850</v>
      </c>
      <c r="H177" s="140">
        <v>16169850</v>
      </c>
      <c r="I177" s="140">
        <f t="shared" si="7"/>
        <v>16169.85</v>
      </c>
      <c r="J177" s="140">
        <f t="shared" si="8"/>
        <v>16169.85</v>
      </c>
    </row>
    <row r="178" spans="1:10" ht="25.5">
      <c r="A178" s="53">
        <f t="shared" si="6"/>
        <v>167</v>
      </c>
      <c r="B178" s="159" t="s">
        <v>366</v>
      </c>
      <c r="C178" s="160" t="s">
        <v>106</v>
      </c>
      <c r="D178" s="160" t="s">
        <v>108</v>
      </c>
      <c r="E178" s="160" t="s">
        <v>579</v>
      </c>
      <c r="F178" s="160" t="s">
        <v>40</v>
      </c>
      <c r="G178" s="140">
        <v>16169850</v>
      </c>
      <c r="H178" s="140">
        <v>16169850</v>
      </c>
      <c r="I178" s="140">
        <f t="shared" si="7"/>
        <v>16169.85</v>
      </c>
      <c r="J178" s="140">
        <f t="shared" si="8"/>
        <v>16169.85</v>
      </c>
    </row>
    <row r="179" spans="1:10" ht="25.5">
      <c r="A179" s="53">
        <f t="shared" si="6"/>
        <v>168</v>
      </c>
      <c r="B179" s="159" t="s">
        <v>335</v>
      </c>
      <c r="C179" s="160" t="s">
        <v>106</v>
      </c>
      <c r="D179" s="160" t="s">
        <v>108</v>
      </c>
      <c r="E179" s="160" t="s">
        <v>579</v>
      </c>
      <c r="F179" s="160" t="s">
        <v>230</v>
      </c>
      <c r="G179" s="140">
        <v>16169850</v>
      </c>
      <c r="H179" s="140">
        <v>16169850</v>
      </c>
      <c r="I179" s="140">
        <f t="shared" si="7"/>
        <v>16169.85</v>
      </c>
      <c r="J179" s="140">
        <f t="shared" si="8"/>
        <v>16169.85</v>
      </c>
    </row>
    <row r="180" spans="1:10" ht="12.75">
      <c r="A180" s="53">
        <f t="shared" si="6"/>
        <v>169</v>
      </c>
      <c r="B180" s="159" t="s">
        <v>480</v>
      </c>
      <c r="C180" s="160" t="s">
        <v>106</v>
      </c>
      <c r="D180" s="160" t="s">
        <v>91</v>
      </c>
      <c r="E180" s="160" t="s">
        <v>524</v>
      </c>
      <c r="F180" s="160" t="s">
        <v>40</v>
      </c>
      <c r="G180" s="140">
        <v>1319000</v>
      </c>
      <c r="H180" s="140">
        <v>1319000</v>
      </c>
      <c r="I180" s="140">
        <f t="shared" si="7"/>
        <v>1319</v>
      </c>
      <c r="J180" s="140">
        <f t="shared" si="8"/>
        <v>1319</v>
      </c>
    </row>
    <row r="181" spans="1:10" ht="51">
      <c r="A181" s="53">
        <f t="shared" si="6"/>
        <v>170</v>
      </c>
      <c r="B181" s="159" t="s">
        <v>1009</v>
      </c>
      <c r="C181" s="160" t="s">
        <v>106</v>
      </c>
      <c r="D181" s="160" t="s">
        <v>91</v>
      </c>
      <c r="E181" s="160" t="s">
        <v>582</v>
      </c>
      <c r="F181" s="160" t="s">
        <v>40</v>
      </c>
      <c r="G181" s="140">
        <v>1214000</v>
      </c>
      <c r="H181" s="140">
        <v>1214000</v>
      </c>
      <c r="I181" s="140">
        <f t="shared" si="7"/>
        <v>1214</v>
      </c>
      <c r="J181" s="140">
        <f t="shared" si="8"/>
        <v>1214</v>
      </c>
    </row>
    <row r="182" spans="1:10" ht="38.25">
      <c r="A182" s="53">
        <f t="shared" si="6"/>
        <v>171</v>
      </c>
      <c r="B182" s="159" t="s">
        <v>746</v>
      </c>
      <c r="C182" s="160" t="s">
        <v>106</v>
      </c>
      <c r="D182" s="160" t="s">
        <v>91</v>
      </c>
      <c r="E182" s="160" t="s">
        <v>583</v>
      </c>
      <c r="F182" s="160" t="s">
        <v>40</v>
      </c>
      <c r="G182" s="140">
        <v>390000</v>
      </c>
      <c r="H182" s="140">
        <v>390000</v>
      </c>
      <c r="I182" s="140">
        <f t="shared" si="7"/>
        <v>390</v>
      </c>
      <c r="J182" s="140">
        <f t="shared" si="8"/>
        <v>390</v>
      </c>
    </row>
    <row r="183" spans="1:10" ht="38.25">
      <c r="A183" s="53">
        <f t="shared" si="6"/>
        <v>172</v>
      </c>
      <c r="B183" s="159" t="s">
        <v>367</v>
      </c>
      <c r="C183" s="160" t="s">
        <v>106</v>
      </c>
      <c r="D183" s="160" t="s">
        <v>91</v>
      </c>
      <c r="E183" s="160" t="s">
        <v>584</v>
      </c>
      <c r="F183" s="160" t="s">
        <v>40</v>
      </c>
      <c r="G183" s="140">
        <v>390000</v>
      </c>
      <c r="H183" s="140">
        <v>390000</v>
      </c>
      <c r="I183" s="140">
        <f t="shared" si="7"/>
        <v>390</v>
      </c>
      <c r="J183" s="140">
        <f t="shared" si="8"/>
        <v>390</v>
      </c>
    </row>
    <row r="184" spans="1:10" ht="25.5">
      <c r="A184" s="53">
        <f t="shared" si="6"/>
        <v>173</v>
      </c>
      <c r="B184" s="159" t="s">
        <v>335</v>
      </c>
      <c r="C184" s="160" t="s">
        <v>106</v>
      </c>
      <c r="D184" s="160" t="s">
        <v>91</v>
      </c>
      <c r="E184" s="160" t="s">
        <v>584</v>
      </c>
      <c r="F184" s="160" t="s">
        <v>230</v>
      </c>
      <c r="G184" s="140">
        <v>390000</v>
      </c>
      <c r="H184" s="140">
        <v>390000</v>
      </c>
      <c r="I184" s="140">
        <f t="shared" si="7"/>
        <v>390</v>
      </c>
      <c r="J184" s="140">
        <f t="shared" si="8"/>
        <v>390</v>
      </c>
    </row>
    <row r="185" spans="1:10" ht="25.5">
      <c r="A185" s="53">
        <f t="shared" si="6"/>
        <v>174</v>
      </c>
      <c r="B185" s="159" t="s">
        <v>368</v>
      </c>
      <c r="C185" s="160" t="s">
        <v>106</v>
      </c>
      <c r="D185" s="160" t="s">
        <v>91</v>
      </c>
      <c r="E185" s="160" t="s">
        <v>585</v>
      </c>
      <c r="F185" s="160" t="s">
        <v>40</v>
      </c>
      <c r="G185" s="140">
        <v>824000</v>
      </c>
      <c r="H185" s="140">
        <v>824000</v>
      </c>
      <c r="I185" s="140">
        <f t="shared" si="7"/>
        <v>824</v>
      </c>
      <c r="J185" s="140">
        <f t="shared" si="8"/>
        <v>824</v>
      </c>
    </row>
    <row r="186" spans="1:10" ht="51">
      <c r="A186" s="53">
        <f t="shared" si="6"/>
        <v>175</v>
      </c>
      <c r="B186" s="159" t="s">
        <v>369</v>
      </c>
      <c r="C186" s="160" t="s">
        <v>106</v>
      </c>
      <c r="D186" s="160" t="s">
        <v>91</v>
      </c>
      <c r="E186" s="160" t="s">
        <v>586</v>
      </c>
      <c r="F186" s="160" t="s">
        <v>40</v>
      </c>
      <c r="G186" s="140">
        <v>300000</v>
      </c>
      <c r="H186" s="140">
        <v>300000</v>
      </c>
      <c r="I186" s="140">
        <f t="shared" si="7"/>
        <v>300</v>
      </c>
      <c r="J186" s="140">
        <f t="shared" si="8"/>
        <v>300</v>
      </c>
    </row>
    <row r="187" spans="1:10" ht="51">
      <c r="A187" s="53">
        <f t="shared" si="6"/>
        <v>176</v>
      </c>
      <c r="B187" s="159" t="s">
        <v>817</v>
      </c>
      <c r="C187" s="160" t="s">
        <v>106</v>
      </c>
      <c r="D187" s="160" t="s">
        <v>91</v>
      </c>
      <c r="E187" s="160" t="s">
        <v>586</v>
      </c>
      <c r="F187" s="160" t="s">
        <v>226</v>
      </c>
      <c r="G187" s="140">
        <v>300000</v>
      </c>
      <c r="H187" s="140">
        <v>300000</v>
      </c>
      <c r="I187" s="140">
        <f t="shared" si="7"/>
        <v>300</v>
      </c>
      <c r="J187" s="140">
        <f t="shared" si="8"/>
        <v>300</v>
      </c>
    </row>
    <row r="188" spans="1:10" ht="38.25">
      <c r="A188" s="53">
        <f t="shared" si="6"/>
        <v>177</v>
      </c>
      <c r="B188" s="159" t="s">
        <v>1133</v>
      </c>
      <c r="C188" s="160" t="s">
        <v>106</v>
      </c>
      <c r="D188" s="160" t="s">
        <v>91</v>
      </c>
      <c r="E188" s="160" t="s">
        <v>587</v>
      </c>
      <c r="F188" s="160" t="s">
        <v>40</v>
      </c>
      <c r="G188" s="140">
        <v>120000</v>
      </c>
      <c r="H188" s="140">
        <v>120000</v>
      </c>
      <c r="I188" s="140">
        <f t="shared" si="7"/>
        <v>120</v>
      </c>
      <c r="J188" s="140">
        <f t="shared" si="8"/>
        <v>120</v>
      </c>
    </row>
    <row r="189" spans="1:10" ht="51">
      <c r="A189" s="53">
        <f t="shared" si="6"/>
        <v>178</v>
      </c>
      <c r="B189" s="159" t="s">
        <v>817</v>
      </c>
      <c r="C189" s="160" t="s">
        <v>106</v>
      </c>
      <c r="D189" s="160" t="s">
        <v>91</v>
      </c>
      <c r="E189" s="160" t="s">
        <v>587</v>
      </c>
      <c r="F189" s="160" t="s">
        <v>226</v>
      </c>
      <c r="G189" s="140">
        <v>120000</v>
      </c>
      <c r="H189" s="140">
        <v>120000</v>
      </c>
      <c r="I189" s="140">
        <f t="shared" si="7"/>
        <v>120</v>
      </c>
      <c r="J189" s="140">
        <f t="shared" si="8"/>
        <v>120</v>
      </c>
    </row>
    <row r="190" spans="1:10" ht="25.5">
      <c r="A190" s="53">
        <f t="shared" si="6"/>
        <v>179</v>
      </c>
      <c r="B190" s="159" t="s">
        <v>371</v>
      </c>
      <c r="C190" s="160" t="s">
        <v>106</v>
      </c>
      <c r="D190" s="160" t="s">
        <v>91</v>
      </c>
      <c r="E190" s="160" t="s">
        <v>588</v>
      </c>
      <c r="F190" s="160" t="s">
        <v>40</v>
      </c>
      <c r="G190" s="140">
        <v>50000</v>
      </c>
      <c r="H190" s="140">
        <v>50000</v>
      </c>
      <c r="I190" s="140">
        <f t="shared" si="7"/>
        <v>50</v>
      </c>
      <c r="J190" s="140">
        <f t="shared" si="8"/>
        <v>50</v>
      </c>
    </row>
    <row r="191" spans="1:10" ht="25.5">
      <c r="A191" s="53">
        <f t="shared" si="6"/>
        <v>180</v>
      </c>
      <c r="B191" s="159" t="s">
        <v>335</v>
      </c>
      <c r="C191" s="160" t="s">
        <v>106</v>
      </c>
      <c r="D191" s="160" t="s">
        <v>91</v>
      </c>
      <c r="E191" s="160" t="s">
        <v>588</v>
      </c>
      <c r="F191" s="160" t="s">
        <v>230</v>
      </c>
      <c r="G191" s="140">
        <v>50000</v>
      </c>
      <c r="H191" s="140">
        <v>50000</v>
      </c>
      <c r="I191" s="140">
        <f t="shared" si="7"/>
        <v>50</v>
      </c>
      <c r="J191" s="140">
        <f t="shared" si="8"/>
        <v>50</v>
      </c>
    </row>
    <row r="192" spans="1:10" ht="63.75">
      <c r="A192" s="53">
        <f t="shared" si="6"/>
        <v>181</v>
      </c>
      <c r="B192" s="159" t="s">
        <v>448</v>
      </c>
      <c r="C192" s="160" t="s">
        <v>106</v>
      </c>
      <c r="D192" s="160" t="s">
        <v>91</v>
      </c>
      <c r="E192" s="160" t="s">
        <v>589</v>
      </c>
      <c r="F192" s="160" t="s">
        <v>40</v>
      </c>
      <c r="G192" s="140">
        <v>14000</v>
      </c>
      <c r="H192" s="140">
        <v>14000</v>
      </c>
      <c r="I192" s="140">
        <f t="shared" si="7"/>
        <v>14</v>
      </c>
      <c r="J192" s="140">
        <f t="shared" si="8"/>
        <v>14</v>
      </c>
    </row>
    <row r="193" spans="1:10" ht="25.5">
      <c r="A193" s="53">
        <f t="shared" si="6"/>
        <v>182</v>
      </c>
      <c r="B193" s="159" t="s">
        <v>335</v>
      </c>
      <c r="C193" s="160" t="s">
        <v>106</v>
      </c>
      <c r="D193" s="160" t="s">
        <v>91</v>
      </c>
      <c r="E193" s="160" t="s">
        <v>589</v>
      </c>
      <c r="F193" s="160" t="s">
        <v>230</v>
      </c>
      <c r="G193" s="140">
        <v>14000</v>
      </c>
      <c r="H193" s="140">
        <v>14000</v>
      </c>
      <c r="I193" s="140">
        <f t="shared" si="7"/>
        <v>14</v>
      </c>
      <c r="J193" s="140">
        <f t="shared" si="8"/>
        <v>14</v>
      </c>
    </row>
    <row r="194" spans="1:10" ht="63.75">
      <c r="A194" s="53">
        <f t="shared" si="6"/>
        <v>183</v>
      </c>
      <c r="B194" s="159" t="s">
        <v>590</v>
      </c>
      <c r="C194" s="160" t="s">
        <v>106</v>
      </c>
      <c r="D194" s="160" t="s">
        <v>91</v>
      </c>
      <c r="E194" s="160" t="s">
        <v>591</v>
      </c>
      <c r="F194" s="160" t="s">
        <v>40</v>
      </c>
      <c r="G194" s="140">
        <v>300000</v>
      </c>
      <c r="H194" s="140">
        <v>300000</v>
      </c>
      <c r="I194" s="140">
        <f t="shared" si="7"/>
        <v>300</v>
      </c>
      <c r="J194" s="140">
        <f t="shared" si="8"/>
        <v>300</v>
      </c>
    </row>
    <row r="195" spans="1:10" ht="51">
      <c r="A195" s="53">
        <f t="shared" si="6"/>
        <v>184</v>
      </c>
      <c r="B195" s="159" t="s">
        <v>817</v>
      </c>
      <c r="C195" s="160" t="s">
        <v>106</v>
      </c>
      <c r="D195" s="160" t="s">
        <v>91</v>
      </c>
      <c r="E195" s="160" t="s">
        <v>591</v>
      </c>
      <c r="F195" s="160" t="s">
        <v>226</v>
      </c>
      <c r="G195" s="140">
        <v>300000</v>
      </c>
      <c r="H195" s="140">
        <v>300000</v>
      </c>
      <c r="I195" s="140">
        <f t="shared" si="7"/>
        <v>300</v>
      </c>
      <c r="J195" s="140">
        <f t="shared" si="8"/>
        <v>300</v>
      </c>
    </row>
    <row r="196" spans="1:10" ht="38.25">
      <c r="A196" s="53">
        <f t="shared" si="6"/>
        <v>185</v>
      </c>
      <c r="B196" s="159" t="s">
        <v>370</v>
      </c>
      <c r="C196" s="160" t="s">
        <v>106</v>
      </c>
      <c r="D196" s="160" t="s">
        <v>91</v>
      </c>
      <c r="E196" s="160" t="s">
        <v>592</v>
      </c>
      <c r="F196" s="160" t="s">
        <v>40</v>
      </c>
      <c r="G196" s="140">
        <v>40000</v>
      </c>
      <c r="H196" s="140">
        <v>40000</v>
      </c>
      <c r="I196" s="140">
        <f t="shared" si="7"/>
        <v>40</v>
      </c>
      <c r="J196" s="140">
        <f t="shared" si="8"/>
        <v>40</v>
      </c>
    </row>
    <row r="197" spans="1:10" ht="25.5">
      <c r="A197" s="53">
        <f t="shared" si="6"/>
        <v>186</v>
      </c>
      <c r="B197" s="159" t="s">
        <v>335</v>
      </c>
      <c r="C197" s="160" t="s">
        <v>106</v>
      </c>
      <c r="D197" s="160" t="s">
        <v>91</v>
      </c>
      <c r="E197" s="160" t="s">
        <v>592</v>
      </c>
      <c r="F197" s="160" t="s">
        <v>230</v>
      </c>
      <c r="G197" s="140">
        <v>40000</v>
      </c>
      <c r="H197" s="140">
        <v>40000</v>
      </c>
      <c r="I197" s="140">
        <f t="shared" si="7"/>
        <v>40</v>
      </c>
      <c r="J197" s="140">
        <f t="shared" si="8"/>
        <v>40</v>
      </c>
    </row>
    <row r="198" spans="1:10" ht="51">
      <c r="A198" s="53">
        <f t="shared" si="6"/>
        <v>187</v>
      </c>
      <c r="B198" s="159" t="s">
        <v>1005</v>
      </c>
      <c r="C198" s="160" t="s">
        <v>106</v>
      </c>
      <c r="D198" s="160" t="s">
        <v>91</v>
      </c>
      <c r="E198" s="160" t="s">
        <v>568</v>
      </c>
      <c r="F198" s="160" t="s">
        <v>40</v>
      </c>
      <c r="G198" s="140">
        <v>105000</v>
      </c>
      <c r="H198" s="140">
        <v>105000</v>
      </c>
      <c r="I198" s="140">
        <f t="shared" si="7"/>
        <v>105</v>
      </c>
      <c r="J198" s="140">
        <f t="shared" si="8"/>
        <v>105</v>
      </c>
    </row>
    <row r="199" spans="1:10" ht="51">
      <c r="A199" s="53">
        <f t="shared" si="6"/>
        <v>188</v>
      </c>
      <c r="B199" s="159" t="s">
        <v>1010</v>
      </c>
      <c r="C199" s="160" t="s">
        <v>106</v>
      </c>
      <c r="D199" s="160" t="s">
        <v>91</v>
      </c>
      <c r="E199" s="160" t="s">
        <v>593</v>
      </c>
      <c r="F199" s="160" t="s">
        <v>40</v>
      </c>
      <c r="G199" s="140">
        <v>105000</v>
      </c>
      <c r="H199" s="140">
        <v>105000</v>
      </c>
      <c r="I199" s="140">
        <f t="shared" si="7"/>
        <v>105</v>
      </c>
      <c r="J199" s="140">
        <f t="shared" si="8"/>
        <v>105</v>
      </c>
    </row>
    <row r="200" spans="1:10" ht="25.5">
      <c r="A200" s="53">
        <f t="shared" si="6"/>
        <v>189</v>
      </c>
      <c r="B200" s="159" t="s">
        <v>372</v>
      </c>
      <c r="C200" s="160" t="s">
        <v>106</v>
      </c>
      <c r="D200" s="160" t="s">
        <v>91</v>
      </c>
      <c r="E200" s="160" t="s">
        <v>594</v>
      </c>
      <c r="F200" s="160" t="s">
        <v>40</v>
      </c>
      <c r="G200" s="140">
        <v>5000</v>
      </c>
      <c r="H200" s="140">
        <v>5000</v>
      </c>
      <c r="I200" s="140">
        <f t="shared" si="7"/>
        <v>5</v>
      </c>
      <c r="J200" s="140">
        <f t="shared" si="8"/>
        <v>5</v>
      </c>
    </row>
    <row r="201" spans="1:10" ht="25.5">
      <c r="A201" s="53">
        <f t="shared" si="6"/>
        <v>190</v>
      </c>
      <c r="B201" s="159" t="s">
        <v>335</v>
      </c>
      <c r="C201" s="160" t="s">
        <v>106</v>
      </c>
      <c r="D201" s="160" t="s">
        <v>91</v>
      </c>
      <c r="E201" s="160" t="s">
        <v>594</v>
      </c>
      <c r="F201" s="160" t="s">
        <v>230</v>
      </c>
      <c r="G201" s="140">
        <v>5000</v>
      </c>
      <c r="H201" s="140">
        <v>5000</v>
      </c>
      <c r="I201" s="140">
        <f t="shared" si="7"/>
        <v>5</v>
      </c>
      <c r="J201" s="140">
        <f t="shared" si="8"/>
        <v>5</v>
      </c>
    </row>
    <row r="202" spans="1:10" ht="25.5">
      <c r="A202" s="53">
        <f t="shared" si="6"/>
        <v>191</v>
      </c>
      <c r="B202" s="159" t="s">
        <v>373</v>
      </c>
      <c r="C202" s="160" t="s">
        <v>106</v>
      </c>
      <c r="D202" s="160" t="s">
        <v>91</v>
      </c>
      <c r="E202" s="160" t="s">
        <v>595</v>
      </c>
      <c r="F202" s="160" t="s">
        <v>40</v>
      </c>
      <c r="G202" s="140">
        <v>50000</v>
      </c>
      <c r="H202" s="140">
        <v>50000</v>
      </c>
      <c r="I202" s="140">
        <f t="shared" si="7"/>
        <v>50</v>
      </c>
      <c r="J202" s="140">
        <f t="shared" si="8"/>
        <v>50</v>
      </c>
    </row>
    <row r="203" spans="1:10" ht="25.5">
      <c r="A203" s="53">
        <f t="shared" si="6"/>
        <v>192</v>
      </c>
      <c r="B203" s="159" t="s">
        <v>335</v>
      </c>
      <c r="C203" s="160" t="s">
        <v>106</v>
      </c>
      <c r="D203" s="160" t="s">
        <v>91</v>
      </c>
      <c r="E203" s="160" t="s">
        <v>595</v>
      </c>
      <c r="F203" s="160" t="s">
        <v>230</v>
      </c>
      <c r="G203" s="140">
        <v>50000</v>
      </c>
      <c r="H203" s="140">
        <v>50000</v>
      </c>
      <c r="I203" s="140">
        <f t="shared" si="7"/>
        <v>50</v>
      </c>
      <c r="J203" s="140">
        <f t="shared" si="8"/>
        <v>50</v>
      </c>
    </row>
    <row r="204" spans="1:10" ht="25.5">
      <c r="A204" s="53">
        <f t="shared" si="6"/>
        <v>193</v>
      </c>
      <c r="B204" s="159" t="s">
        <v>1011</v>
      </c>
      <c r="C204" s="160" t="s">
        <v>106</v>
      </c>
      <c r="D204" s="160" t="s">
        <v>91</v>
      </c>
      <c r="E204" s="160" t="s">
        <v>727</v>
      </c>
      <c r="F204" s="160" t="s">
        <v>40</v>
      </c>
      <c r="G204" s="140">
        <v>50000</v>
      </c>
      <c r="H204" s="140">
        <v>50000</v>
      </c>
      <c r="I204" s="140">
        <f t="shared" si="7"/>
        <v>50</v>
      </c>
      <c r="J204" s="140">
        <f t="shared" si="8"/>
        <v>50</v>
      </c>
    </row>
    <row r="205" spans="1:10" ht="25.5">
      <c r="A205" s="53">
        <f t="shared" si="6"/>
        <v>194</v>
      </c>
      <c r="B205" s="159" t="s">
        <v>335</v>
      </c>
      <c r="C205" s="160" t="s">
        <v>106</v>
      </c>
      <c r="D205" s="160" t="s">
        <v>91</v>
      </c>
      <c r="E205" s="160" t="s">
        <v>727</v>
      </c>
      <c r="F205" s="160" t="s">
        <v>230</v>
      </c>
      <c r="G205" s="140">
        <v>50000</v>
      </c>
      <c r="H205" s="140">
        <v>50000</v>
      </c>
      <c r="I205" s="140">
        <f t="shared" si="7"/>
        <v>50</v>
      </c>
      <c r="J205" s="140">
        <f t="shared" si="8"/>
        <v>50</v>
      </c>
    </row>
    <row r="206" spans="1:10" ht="12.75">
      <c r="A206" s="53">
        <f aca="true" t="shared" si="9" ref="A206:A269">1+A205</f>
        <v>195</v>
      </c>
      <c r="B206" s="159" t="s">
        <v>481</v>
      </c>
      <c r="C206" s="160" t="s">
        <v>106</v>
      </c>
      <c r="D206" s="160" t="s">
        <v>92</v>
      </c>
      <c r="E206" s="160" t="s">
        <v>524</v>
      </c>
      <c r="F206" s="160" t="s">
        <v>40</v>
      </c>
      <c r="G206" s="140">
        <v>8586700</v>
      </c>
      <c r="H206" s="140">
        <v>8586700</v>
      </c>
      <c r="I206" s="140">
        <f aca="true" t="shared" si="10" ref="I206:I269">G206/1000</f>
        <v>8586.7</v>
      </c>
      <c r="J206" s="140">
        <f aca="true" t="shared" si="11" ref="J206:J269">H206/1000</f>
        <v>8586.7</v>
      </c>
    </row>
    <row r="207" spans="1:10" ht="12.75">
      <c r="A207" s="53">
        <f t="shared" si="9"/>
        <v>196</v>
      </c>
      <c r="B207" s="159" t="s">
        <v>1012</v>
      </c>
      <c r="C207" s="160" t="s">
        <v>106</v>
      </c>
      <c r="D207" s="160" t="s">
        <v>1013</v>
      </c>
      <c r="E207" s="160" t="s">
        <v>524</v>
      </c>
      <c r="F207" s="160" t="s">
        <v>40</v>
      </c>
      <c r="G207" s="140">
        <v>8559700</v>
      </c>
      <c r="H207" s="140">
        <v>8559700</v>
      </c>
      <c r="I207" s="140">
        <f t="shared" si="10"/>
        <v>8559.7</v>
      </c>
      <c r="J207" s="140">
        <f t="shared" si="11"/>
        <v>8559.7</v>
      </c>
    </row>
    <row r="208" spans="1:10" ht="51">
      <c r="A208" s="53">
        <f t="shared" si="9"/>
        <v>197</v>
      </c>
      <c r="B208" s="159" t="s">
        <v>1005</v>
      </c>
      <c r="C208" s="160" t="s">
        <v>106</v>
      </c>
      <c r="D208" s="160" t="s">
        <v>1013</v>
      </c>
      <c r="E208" s="160" t="s">
        <v>568</v>
      </c>
      <c r="F208" s="160" t="s">
        <v>40</v>
      </c>
      <c r="G208" s="140">
        <v>8559700</v>
      </c>
      <c r="H208" s="140">
        <v>8559700</v>
      </c>
      <c r="I208" s="140">
        <f t="shared" si="10"/>
        <v>8559.7</v>
      </c>
      <c r="J208" s="140">
        <f t="shared" si="11"/>
        <v>8559.7</v>
      </c>
    </row>
    <row r="209" spans="1:10" ht="25.5">
      <c r="A209" s="53">
        <f t="shared" si="9"/>
        <v>198</v>
      </c>
      <c r="B209" s="159" t="s">
        <v>1014</v>
      </c>
      <c r="C209" s="160" t="s">
        <v>106</v>
      </c>
      <c r="D209" s="160" t="s">
        <v>1013</v>
      </c>
      <c r="E209" s="160" t="s">
        <v>1015</v>
      </c>
      <c r="F209" s="160" t="s">
        <v>40</v>
      </c>
      <c r="G209" s="140">
        <v>8559700</v>
      </c>
      <c r="H209" s="140">
        <v>8559700</v>
      </c>
      <c r="I209" s="140">
        <f t="shared" si="10"/>
        <v>8559.7</v>
      </c>
      <c r="J209" s="140">
        <f t="shared" si="11"/>
        <v>8559.7</v>
      </c>
    </row>
    <row r="210" spans="1:10" ht="25.5">
      <c r="A210" s="53">
        <f t="shared" si="9"/>
        <v>199</v>
      </c>
      <c r="B210" s="159" t="s">
        <v>903</v>
      </c>
      <c r="C210" s="160" t="s">
        <v>106</v>
      </c>
      <c r="D210" s="160" t="s">
        <v>1013</v>
      </c>
      <c r="E210" s="160" t="s">
        <v>1019</v>
      </c>
      <c r="F210" s="160" t="s">
        <v>40</v>
      </c>
      <c r="G210" s="140">
        <v>8559700</v>
      </c>
      <c r="H210" s="140">
        <v>8559700</v>
      </c>
      <c r="I210" s="140">
        <f t="shared" si="10"/>
        <v>8559.7</v>
      </c>
      <c r="J210" s="140">
        <f t="shared" si="11"/>
        <v>8559.7</v>
      </c>
    </row>
    <row r="211" spans="1:10" ht="25.5">
      <c r="A211" s="53">
        <f t="shared" si="9"/>
        <v>200</v>
      </c>
      <c r="B211" s="159" t="s">
        <v>335</v>
      </c>
      <c r="C211" s="160" t="s">
        <v>106</v>
      </c>
      <c r="D211" s="160" t="s">
        <v>1013</v>
      </c>
      <c r="E211" s="160" t="s">
        <v>1019</v>
      </c>
      <c r="F211" s="160" t="s">
        <v>230</v>
      </c>
      <c r="G211" s="140">
        <v>8559700</v>
      </c>
      <c r="H211" s="140">
        <v>8559700</v>
      </c>
      <c r="I211" s="140">
        <f t="shared" si="10"/>
        <v>8559.7</v>
      </c>
      <c r="J211" s="140">
        <f t="shared" si="11"/>
        <v>8559.7</v>
      </c>
    </row>
    <row r="212" spans="1:10" ht="25.5">
      <c r="A212" s="53">
        <f t="shared" si="9"/>
        <v>201</v>
      </c>
      <c r="B212" s="159" t="s">
        <v>482</v>
      </c>
      <c r="C212" s="160" t="s">
        <v>106</v>
      </c>
      <c r="D212" s="160" t="s">
        <v>197</v>
      </c>
      <c r="E212" s="160" t="s">
        <v>524</v>
      </c>
      <c r="F212" s="160" t="s">
        <v>40</v>
      </c>
      <c r="G212" s="140">
        <v>27000</v>
      </c>
      <c r="H212" s="140">
        <v>27000</v>
      </c>
      <c r="I212" s="140">
        <f t="shared" si="10"/>
        <v>27</v>
      </c>
      <c r="J212" s="140">
        <f t="shared" si="11"/>
        <v>27</v>
      </c>
    </row>
    <row r="213" spans="1:10" ht="51">
      <c r="A213" s="53">
        <f t="shared" si="9"/>
        <v>202</v>
      </c>
      <c r="B213" s="159" t="s">
        <v>1005</v>
      </c>
      <c r="C213" s="160" t="s">
        <v>106</v>
      </c>
      <c r="D213" s="160" t="s">
        <v>197</v>
      </c>
      <c r="E213" s="160" t="s">
        <v>568</v>
      </c>
      <c r="F213" s="160" t="s">
        <v>40</v>
      </c>
      <c r="G213" s="140">
        <v>27000</v>
      </c>
      <c r="H213" s="140">
        <v>27000</v>
      </c>
      <c r="I213" s="140">
        <f t="shared" si="10"/>
        <v>27</v>
      </c>
      <c r="J213" s="140">
        <f t="shared" si="11"/>
        <v>27</v>
      </c>
    </row>
    <row r="214" spans="1:10" ht="38.25">
      <c r="A214" s="53">
        <f t="shared" si="9"/>
        <v>203</v>
      </c>
      <c r="B214" s="159" t="s">
        <v>1020</v>
      </c>
      <c r="C214" s="160" t="s">
        <v>106</v>
      </c>
      <c r="D214" s="160" t="s">
        <v>197</v>
      </c>
      <c r="E214" s="160" t="s">
        <v>597</v>
      </c>
      <c r="F214" s="160" t="s">
        <v>40</v>
      </c>
      <c r="G214" s="140">
        <v>27000</v>
      </c>
      <c r="H214" s="140">
        <v>27000</v>
      </c>
      <c r="I214" s="140">
        <f t="shared" si="10"/>
        <v>27</v>
      </c>
      <c r="J214" s="140">
        <f t="shared" si="11"/>
        <v>27</v>
      </c>
    </row>
    <row r="215" spans="1:10" ht="76.5">
      <c r="A215" s="53">
        <f t="shared" si="9"/>
        <v>204</v>
      </c>
      <c r="B215" s="159" t="s">
        <v>923</v>
      </c>
      <c r="C215" s="160" t="s">
        <v>106</v>
      </c>
      <c r="D215" s="160" t="s">
        <v>197</v>
      </c>
      <c r="E215" s="160" t="s">
        <v>598</v>
      </c>
      <c r="F215" s="160" t="s">
        <v>40</v>
      </c>
      <c r="G215" s="140">
        <v>27000</v>
      </c>
      <c r="H215" s="140">
        <v>27000</v>
      </c>
      <c r="I215" s="140">
        <f t="shared" si="10"/>
        <v>27</v>
      </c>
      <c r="J215" s="140">
        <f t="shared" si="11"/>
        <v>27</v>
      </c>
    </row>
    <row r="216" spans="1:10" ht="51">
      <c r="A216" s="53">
        <f t="shared" si="9"/>
        <v>205</v>
      </c>
      <c r="B216" s="159" t="s">
        <v>817</v>
      </c>
      <c r="C216" s="160" t="s">
        <v>106</v>
      </c>
      <c r="D216" s="160" t="s">
        <v>197</v>
      </c>
      <c r="E216" s="160" t="s">
        <v>598</v>
      </c>
      <c r="F216" s="160" t="s">
        <v>226</v>
      </c>
      <c r="G216" s="140">
        <v>27000</v>
      </c>
      <c r="H216" s="140">
        <v>27000</v>
      </c>
      <c r="I216" s="140">
        <f t="shared" si="10"/>
        <v>27</v>
      </c>
      <c r="J216" s="140">
        <f t="shared" si="11"/>
        <v>27</v>
      </c>
    </row>
    <row r="217" spans="1:10" ht="12.75">
      <c r="A217" s="53">
        <f t="shared" si="9"/>
        <v>206</v>
      </c>
      <c r="B217" s="159" t="s">
        <v>800</v>
      </c>
      <c r="C217" s="160" t="s">
        <v>106</v>
      </c>
      <c r="D217" s="160" t="s">
        <v>801</v>
      </c>
      <c r="E217" s="160" t="s">
        <v>524</v>
      </c>
      <c r="F217" s="160" t="s">
        <v>40</v>
      </c>
      <c r="G217" s="140">
        <v>1883350</v>
      </c>
      <c r="H217" s="140">
        <v>1883350</v>
      </c>
      <c r="I217" s="140">
        <f t="shared" si="10"/>
        <v>1883.35</v>
      </c>
      <c r="J217" s="140">
        <f t="shared" si="11"/>
        <v>1883.35</v>
      </c>
    </row>
    <row r="218" spans="1:10" ht="12.75">
      <c r="A218" s="53">
        <f t="shared" si="9"/>
        <v>207</v>
      </c>
      <c r="B218" s="159" t="s">
        <v>802</v>
      </c>
      <c r="C218" s="160" t="s">
        <v>106</v>
      </c>
      <c r="D218" s="160" t="s">
        <v>803</v>
      </c>
      <c r="E218" s="160" t="s">
        <v>524</v>
      </c>
      <c r="F218" s="160" t="s">
        <v>40</v>
      </c>
      <c r="G218" s="140">
        <v>1883350</v>
      </c>
      <c r="H218" s="140">
        <v>1883350</v>
      </c>
      <c r="I218" s="140">
        <f t="shared" si="10"/>
        <v>1883.35</v>
      </c>
      <c r="J218" s="140">
        <f t="shared" si="11"/>
        <v>1883.35</v>
      </c>
    </row>
    <row r="219" spans="1:10" ht="51">
      <c r="A219" s="53">
        <f t="shared" si="9"/>
        <v>208</v>
      </c>
      <c r="B219" s="159" t="s">
        <v>1005</v>
      </c>
      <c r="C219" s="160" t="s">
        <v>106</v>
      </c>
      <c r="D219" s="160" t="s">
        <v>803</v>
      </c>
      <c r="E219" s="160" t="s">
        <v>568</v>
      </c>
      <c r="F219" s="160" t="s">
        <v>40</v>
      </c>
      <c r="G219" s="140">
        <v>1883350</v>
      </c>
      <c r="H219" s="140">
        <v>1883350</v>
      </c>
      <c r="I219" s="140">
        <f t="shared" si="10"/>
        <v>1883.35</v>
      </c>
      <c r="J219" s="140">
        <f t="shared" si="11"/>
        <v>1883.35</v>
      </c>
    </row>
    <row r="220" spans="1:10" ht="12.75">
      <c r="A220" s="53">
        <f t="shared" si="9"/>
        <v>209</v>
      </c>
      <c r="B220" s="159" t="s">
        <v>904</v>
      </c>
      <c r="C220" s="160" t="s">
        <v>106</v>
      </c>
      <c r="D220" s="160" t="s">
        <v>803</v>
      </c>
      <c r="E220" s="160" t="s">
        <v>804</v>
      </c>
      <c r="F220" s="160" t="s">
        <v>40</v>
      </c>
      <c r="G220" s="140">
        <v>1883350</v>
      </c>
      <c r="H220" s="140">
        <v>1883350</v>
      </c>
      <c r="I220" s="140">
        <f t="shared" si="10"/>
        <v>1883.35</v>
      </c>
      <c r="J220" s="140">
        <f t="shared" si="11"/>
        <v>1883.35</v>
      </c>
    </row>
    <row r="221" spans="1:10" ht="25.5">
      <c r="A221" s="53">
        <f t="shared" si="9"/>
        <v>210</v>
      </c>
      <c r="B221" s="159" t="s">
        <v>818</v>
      </c>
      <c r="C221" s="160" t="s">
        <v>106</v>
      </c>
      <c r="D221" s="160" t="s">
        <v>803</v>
      </c>
      <c r="E221" s="160" t="s">
        <v>819</v>
      </c>
      <c r="F221" s="160" t="s">
        <v>40</v>
      </c>
      <c r="G221" s="140">
        <v>300000</v>
      </c>
      <c r="H221" s="140">
        <v>300000</v>
      </c>
      <c r="I221" s="140">
        <f t="shared" si="10"/>
        <v>300</v>
      </c>
      <c r="J221" s="140">
        <f t="shared" si="11"/>
        <v>300</v>
      </c>
    </row>
    <row r="222" spans="1:10" ht="25.5">
      <c r="A222" s="53">
        <f t="shared" si="9"/>
        <v>211</v>
      </c>
      <c r="B222" s="159" t="s">
        <v>335</v>
      </c>
      <c r="C222" s="160" t="s">
        <v>106</v>
      </c>
      <c r="D222" s="160" t="s">
        <v>803</v>
      </c>
      <c r="E222" s="160" t="s">
        <v>819</v>
      </c>
      <c r="F222" s="160" t="s">
        <v>230</v>
      </c>
      <c r="G222" s="140">
        <v>300000</v>
      </c>
      <c r="H222" s="140">
        <v>300000</v>
      </c>
      <c r="I222" s="140">
        <f t="shared" si="10"/>
        <v>300</v>
      </c>
      <c r="J222" s="140">
        <f t="shared" si="11"/>
        <v>300</v>
      </c>
    </row>
    <row r="223" spans="1:10" ht="38.25">
      <c r="A223" s="53">
        <f t="shared" si="9"/>
        <v>212</v>
      </c>
      <c r="B223" s="159" t="s">
        <v>820</v>
      </c>
      <c r="C223" s="160" t="s">
        <v>106</v>
      </c>
      <c r="D223" s="160" t="s">
        <v>803</v>
      </c>
      <c r="E223" s="160" t="s">
        <v>821</v>
      </c>
      <c r="F223" s="160" t="s">
        <v>40</v>
      </c>
      <c r="G223" s="140">
        <v>1583350</v>
      </c>
      <c r="H223" s="140">
        <v>1583350</v>
      </c>
      <c r="I223" s="140">
        <f t="shared" si="10"/>
        <v>1583.35</v>
      </c>
      <c r="J223" s="140">
        <f t="shared" si="11"/>
        <v>1583.35</v>
      </c>
    </row>
    <row r="224" spans="1:10" ht="25.5">
      <c r="A224" s="53">
        <f t="shared" si="9"/>
        <v>213</v>
      </c>
      <c r="B224" s="159" t="s">
        <v>335</v>
      </c>
      <c r="C224" s="160" t="s">
        <v>106</v>
      </c>
      <c r="D224" s="160" t="s">
        <v>803</v>
      </c>
      <c r="E224" s="160" t="s">
        <v>821</v>
      </c>
      <c r="F224" s="160" t="s">
        <v>230</v>
      </c>
      <c r="G224" s="140">
        <v>1583350</v>
      </c>
      <c r="H224" s="140">
        <v>1583350</v>
      </c>
      <c r="I224" s="140">
        <f t="shared" si="10"/>
        <v>1583.35</v>
      </c>
      <c r="J224" s="140">
        <f t="shared" si="11"/>
        <v>1583.35</v>
      </c>
    </row>
    <row r="225" spans="1:10" ht="12.75">
      <c r="A225" s="53">
        <f t="shared" si="9"/>
        <v>214</v>
      </c>
      <c r="B225" s="159" t="s">
        <v>485</v>
      </c>
      <c r="C225" s="160" t="s">
        <v>106</v>
      </c>
      <c r="D225" s="160" t="s">
        <v>100</v>
      </c>
      <c r="E225" s="160" t="s">
        <v>524</v>
      </c>
      <c r="F225" s="160" t="s">
        <v>40</v>
      </c>
      <c r="G225" s="140">
        <v>108418288</v>
      </c>
      <c r="H225" s="140">
        <v>112396288</v>
      </c>
      <c r="I225" s="140">
        <f t="shared" si="10"/>
        <v>108418.288</v>
      </c>
      <c r="J225" s="140">
        <f t="shared" si="11"/>
        <v>112396.288</v>
      </c>
    </row>
    <row r="226" spans="1:10" ht="12.75">
      <c r="A226" s="53">
        <f t="shared" si="9"/>
        <v>215</v>
      </c>
      <c r="B226" s="159" t="s">
        <v>486</v>
      </c>
      <c r="C226" s="160" t="s">
        <v>106</v>
      </c>
      <c r="D226" s="160" t="s">
        <v>101</v>
      </c>
      <c r="E226" s="160" t="s">
        <v>524</v>
      </c>
      <c r="F226" s="160" t="s">
        <v>40</v>
      </c>
      <c r="G226" s="140">
        <v>5292468</v>
      </c>
      <c r="H226" s="140">
        <v>5292468</v>
      </c>
      <c r="I226" s="140">
        <f t="shared" si="10"/>
        <v>5292.468</v>
      </c>
      <c r="J226" s="140">
        <f t="shared" si="11"/>
        <v>5292.468</v>
      </c>
    </row>
    <row r="227" spans="1:10" ht="12.75">
      <c r="A227" s="53">
        <f t="shared" si="9"/>
        <v>216</v>
      </c>
      <c r="B227" s="159" t="s">
        <v>238</v>
      </c>
      <c r="C227" s="160" t="s">
        <v>106</v>
      </c>
      <c r="D227" s="160" t="s">
        <v>101</v>
      </c>
      <c r="E227" s="160" t="s">
        <v>525</v>
      </c>
      <c r="F227" s="160" t="s">
        <v>40</v>
      </c>
      <c r="G227" s="140">
        <v>5292468</v>
      </c>
      <c r="H227" s="140">
        <v>5292468</v>
      </c>
      <c r="I227" s="140">
        <f t="shared" si="10"/>
        <v>5292.468</v>
      </c>
      <c r="J227" s="140">
        <f t="shared" si="11"/>
        <v>5292.468</v>
      </c>
    </row>
    <row r="228" spans="1:10" ht="12.75">
      <c r="A228" s="53">
        <f t="shared" si="9"/>
        <v>217</v>
      </c>
      <c r="B228" s="159" t="s">
        <v>374</v>
      </c>
      <c r="C228" s="160" t="s">
        <v>106</v>
      </c>
      <c r="D228" s="160" t="s">
        <v>101</v>
      </c>
      <c r="E228" s="160" t="s">
        <v>599</v>
      </c>
      <c r="F228" s="160" t="s">
        <v>40</v>
      </c>
      <c r="G228" s="140">
        <v>5292468</v>
      </c>
      <c r="H228" s="140">
        <v>5292468</v>
      </c>
      <c r="I228" s="140">
        <f t="shared" si="10"/>
        <v>5292.468</v>
      </c>
      <c r="J228" s="140">
        <f t="shared" si="11"/>
        <v>5292.468</v>
      </c>
    </row>
    <row r="229" spans="1:10" ht="25.5">
      <c r="A229" s="53">
        <f t="shared" si="9"/>
        <v>218</v>
      </c>
      <c r="B229" s="159" t="s">
        <v>375</v>
      </c>
      <c r="C229" s="160" t="s">
        <v>106</v>
      </c>
      <c r="D229" s="160" t="s">
        <v>101</v>
      </c>
      <c r="E229" s="160" t="s">
        <v>599</v>
      </c>
      <c r="F229" s="160" t="s">
        <v>234</v>
      </c>
      <c r="G229" s="140">
        <v>5292468</v>
      </c>
      <c r="H229" s="140">
        <v>5292468</v>
      </c>
      <c r="I229" s="140">
        <f t="shared" si="10"/>
        <v>5292.468</v>
      </c>
      <c r="J229" s="140">
        <f t="shared" si="11"/>
        <v>5292.468</v>
      </c>
    </row>
    <row r="230" spans="1:10" ht="12.75">
      <c r="A230" s="53">
        <f t="shared" si="9"/>
        <v>219</v>
      </c>
      <c r="B230" s="159" t="s">
        <v>487</v>
      </c>
      <c r="C230" s="160" t="s">
        <v>106</v>
      </c>
      <c r="D230" s="160" t="s">
        <v>102</v>
      </c>
      <c r="E230" s="160" t="s">
        <v>524</v>
      </c>
      <c r="F230" s="160" t="s">
        <v>40</v>
      </c>
      <c r="G230" s="140">
        <v>96255699</v>
      </c>
      <c r="H230" s="140">
        <v>100233699</v>
      </c>
      <c r="I230" s="140">
        <f t="shared" si="10"/>
        <v>96255.699</v>
      </c>
      <c r="J230" s="140">
        <f t="shared" si="11"/>
        <v>100233.699</v>
      </c>
    </row>
    <row r="231" spans="1:10" ht="51">
      <c r="A231" s="53">
        <f t="shared" si="9"/>
        <v>220</v>
      </c>
      <c r="B231" s="159" t="s">
        <v>1005</v>
      </c>
      <c r="C231" s="160" t="s">
        <v>106</v>
      </c>
      <c r="D231" s="160" t="s">
        <v>102</v>
      </c>
      <c r="E231" s="160" t="s">
        <v>568</v>
      </c>
      <c r="F231" s="160" t="s">
        <v>40</v>
      </c>
      <c r="G231" s="140">
        <v>702600</v>
      </c>
      <c r="H231" s="140">
        <v>930900</v>
      </c>
      <c r="I231" s="140">
        <f t="shared" si="10"/>
        <v>702.6</v>
      </c>
      <c r="J231" s="140">
        <f t="shared" si="11"/>
        <v>930.9</v>
      </c>
    </row>
    <row r="232" spans="1:10" ht="38.25">
      <c r="A232" s="53">
        <f t="shared" si="9"/>
        <v>221</v>
      </c>
      <c r="B232" s="159" t="s">
        <v>1020</v>
      </c>
      <c r="C232" s="160" t="s">
        <v>106</v>
      </c>
      <c r="D232" s="160" t="s">
        <v>102</v>
      </c>
      <c r="E232" s="160" t="s">
        <v>597</v>
      </c>
      <c r="F232" s="160" t="s">
        <v>40</v>
      </c>
      <c r="G232" s="140">
        <v>702600</v>
      </c>
      <c r="H232" s="140">
        <v>930900</v>
      </c>
      <c r="I232" s="140">
        <f t="shared" si="10"/>
        <v>702.6</v>
      </c>
      <c r="J232" s="140">
        <f t="shared" si="11"/>
        <v>930.9</v>
      </c>
    </row>
    <row r="233" spans="1:10" ht="25.5">
      <c r="A233" s="53">
        <f t="shared" si="9"/>
        <v>222</v>
      </c>
      <c r="B233" s="159" t="s">
        <v>905</v>
      </c>
      <c r="C233" s="160" t="s">
        <v>106</v>
      </c>
      <c r="D233" s="160" t="s">
        <v>102</v>
      </c>
      <c r="E233" s="160" t="s">
        <v>1021</v>
      </c>
      <c r="F233" s="160" t="s">
        <v>40</v>
      </c>
      <c r="G233" s="140">
        <v>151100</v>
      </c>
      <c r="H233" s="140">
        <v>347600</v>
      </c>
      <c r="I233" s="140">
        <f t="shared" si="10"/>
        <v>151.1</v>
      </c>
      <c r="J233" s="140">
        <f t="shared" si="11"/>
        <v>347.6</v>
      </c>
    </row>
    <row r="234" spans="1:10" ht="25.5">
      <c r="A234" s="53">
        <f t="shared" si="9"/>
        <v>223</v>
      </c>
      <c r="B234" s="159" t="s">
        <v>376</v>
      </c>
      <c r="C234" s="160" t="s">
        <v>106</v>
      </c>
      <c r="D234" s="160" t="s">
        <v>102</v>
      </c>
      <c r="E234" s="160" t="s">
        <v>1021</v>
      </c>
      <c r="F234" s="160" t="s">
        <v>235</v>
      </c>
      <c r="G234" s="140">
        <v>151100</v>
      </c>
      <c r="H234" s="140">
        <v>347600</v>
      </c>
      <c r="I234" s="140">
        <f t="shared" si="10"/>
        <v>151.1</v>
      </c>
      <c r="J234" s="140">
        <f t="shared" si="11"/>
        <v>347.6</v>
      </c>
    </row>
    <row r="235" spans="1:10" ht="38.25">
      <c r="A235" s="53">
        <f t="shared" si="9"/>
        <v>224</v>
      </c>
      <c r="B235" s="159" t="s">
        <v>1157</v>
      </c>
      <c r="C235" s="160" t="s">
        <v>106</v>
      </c>
      <c r="D235" s="160" t="s">
        <v>102</v>
      </c>
      <c r="E235" s="160" t="s">
        <v>1158</v>
      </c>
      <c r="F235" s="160" t="s">
        <v>40</v>
      </c>
      <c r="G235" s="140">
        <v>351500</v>
      </c>
      <c r="H235" s="140">
        <v>383300</v>
      </c>
      <c r="I235" s="140">
        <f t="shared" si="10"/>
        <v>351.5</v>
      </c>
      <c r="J235" s="140">
        <f t="shared" si="11"/>
        <v>383.3</v>
      </c>
    </row>
    <row r="236" spans="1:10" ht="25.5">
      <c r="A236" s="53">
        <f t="shared" si="9"/>
        <v>225</v>
      </c>
      <c r="B236" s="159" t="s">
        <v>376</v>
      </c>
      <c r="C236" s="160" t="s">
        <v>106</v>
      </c>
      <c r="D236" s="160" t="s">
        <v>102</v>
      </c>
      <c r="E236" s="160" t="s">
        <v>1158</v>
      </c>
      <c r="F236" s="160" t="s">
        <v>235</v>
      </c>
      <c r="G236" s="140">
        <v>351500</v>
      </c>
      <c r="H236" s="140">
        <v>383300</v>
      </c>
      <c r="I236" s="140">
        <f t="shared" si="10"/>
        <v>351.5</v>
      </c>
      <c r="J236" s="140">
        <f t="shared" si="11"/>
        <v>383.3</v>
      </c>
    </row>
    <row r="237" spans="1:10" ht="25.5">
      <c r="A237" s="53">
        <f t="shared" si="9"/>
        <v>226</v>
      </c>
      <c r="B237" s="159" t="s">
        <v>905</v>
      </c>
      <c r="C237" s="160" t="s">
        <v>106</v>
      </c>
      <c r="D237" s="160" t="s">
        <v>102</v>
      </c>
      <c r="E237" s="160" t="s">
        <v>1159</v>
      </c>
      <c r="F237" s="160" t="s">
        <v>40</v>
      </c>
      <c r="G237" s="140">
        <v>200000</v>
      </c>
      <c r="H237" s="140">
        <v>200000</v>
      </c>
      <c r="I237" s="140">
        <f t="shared" si="10"/>
        <v>200</v>
      </c>
      <c r="J237" s="140">
        <f t="shared" si="11"/>
        <v>200</v>
      </c>
    </row>
    <row r="238" spans="1:10" ht="25.5">
      <c r="A238" s="53">
        <f t="shared" si="9"/>
        <v>227</v>
      </c>
      <c r="B238" s="159" t="s">
        <v>376</v>
      </c>
      <c r="C238" s="160" t="s">
        <v>106</v>
      </c>
      <c r="D238" s="160" t="s">
        <v>102</v>
      </c>
      <c r="E238" s="160" t="s">
        <v>1159</v>
      </c>
      <c r="F238" s="160" t="s">
        <v>235</v>
      </c>
      <c r="G238" s="140">
        <v>200000</v>
      </c>
      <c r="H238" s="140">
        <v>200000</v>
      </c>
      <c r="I238" s="140">
        <f t="shared" si="10"/>
        <v>200</v>
      </c>
      <c r="J238" s="140">
        <f t="shared" si="11"/>
        <v>200</v>
      </c>
    </row>
    <row r="239" spans="1:10" ht="51">
      <c r="A239" s="53">
        <f t="shared" si="9"/>
        <v>228</v>
      </c>
      <c r="B239" s="159" t="s">
        <v>1022</v>
      </c>
      <c r="C239" s="160" t="s">
        <v>106</v>
      </c>
      <c r="D239" s="160" t="s">
        <v>102</v>
      </c>
      <c r="E239" s="160" t="s">
        <v>600</v>
      </c>
      <c r="F239" s="160" t="s">
        <v>40</v>
      </c>
      <c r="G239" s="140">
        <v>95189079</v>
      </c>
      <c r="H239" s="140">
        <v>98938779</v>
      </c>
      <c r="I239" s="140">
        <f t="shared" si="10"/>
        <v>95189.079</v>
      </c>
      <c r="J239" s="140">
        <f t="shared" si="11"/>
        <v>98938.779</v>
      </c>
    </row>
    <row r="240" spans="1:10" ht="38.25">
      <c r="A240" s="53">
        <f t="shared" si="9"/>
        <v>229</v>
      </c>
      <c r="B240" s="159" t="s">
        <v>377</v>
      </c>
      <c r="C240" s="160" t="s">
        <v>106</v>
      </c>
      <c r="D240" s="160" t="s">
        <v>102</v>
      </c>
      <c r="E240" s="160" t="s">
        <v>601</v>
      </c>
      <c r="F240" s="160" t="s">
        <v>40</v>
      </c>
      <c r="G240" s="140">
        <v>100000</v>
      </c>
      <c r="H240" s="140">
        <v>100000</v>
      </c>
      <c r="I240" s="140">
        <f t="shared" si="10"/>
        <v>100</v>
      </c>
      <c r="J240" s="140">
        <f t="shared" si="11"/>
        <v>100</v>
      </c>
    </row>
    <row r="241" spans="1:10" ht="12.75">
      <c r="A241" s="53">
        <f t="shared" si="9"/>
        <v>230</v>
      </c>
      <c r="B241" s="159" t="s">
        <v>362</v>
      </c>
      <c r="C241" s="160" t="s">
        <v>106</v>
      </c>
      <c r="D241" s="160" t="s">
        <v>102</v>
      </c>
      <c r="E241" s="160" t="s">
        <v>601</v>
      </c>
      <c r="F241" s="160" t="s">
        <v>225</v>
      </c>
      <c r="G241" s="140">
        <v>100000</v>
      </c>
      <c r="H241" s="140">
        <v>100000</v>
      </c>
      <c r="I241" s="140">
        <f t="shared" si="10"/>
        <v>100</v>
      </c>
      <c r="J241" s="140">
        <f t="shared" si="11"/>
        <v>100</v>
      </c>
    </row>
    <row r="242" spans="1:10" ht="25.5">
      <c r="A242" s="53">
        <f t="shared" si="9"/>
        <v>231</v>
      </c>
      <c r="B242" s="159" t="s">
        <v>378</v>
      </c>
      <c r="C242" s="160" t="s">
        <v>106</v>
      </c>
      <c r="D242" s="160" t="s">
        <v>102</v>
      </c>
      <c r="E242" s="160" t="s">
        <v>602</v>
      </c>
      <c r="F242" s="160" t="s">
        <v>40</v>
      </c>
      <c r="G242" s="140">
        <v>180000</v>
      </c>
      <c r="H242" s="140">
        <v>180000</v>
      </c>
      <c r="I242" s="140">
        <f t="shared" si="10"/>
        <v>180</v>
      </c>
      <c r="J242" s="140">
        <f t="shared" si="11"/>
        <v>180</v>
      </c>
    </row>
    <row r="243" spans="1:10" ht="38.25">
      <c r="A243" s="53">
        <f t="shared" si="9"/>
        <v>232</v>
      </c>
      <c r="B243" s="159" t="s">
        <v>449</v>
      </c>
      <c r="C243" s="160" t="s">
        <v>106</v>
      </c>
      <c r="D243" s="160" t="s">
        <v>102</v>
      </c>
      <c r="E243" s="160" t="s">
        <v>602</v>
      </c>
      <c r="F243" s="160" t="s">
        <v>446</v>
      </c>
      <c r="G243" s="140">
        <v>180000</v>
      </c>
      <c r="H243" s="140">
        <v>180000</v>
      </c>
      <c r="I243" s="140">
        <f t="shared" si="10"/>
        <v>180</v>
      </c>
      <c r="J243" s="140">
        <f t="shared" si="11"/>
        <v>180</v>
      </c>
    </row>
    <row r="244" spans="1:10" ht="102">
      <c r="A244" s="53">
        <f t="shared" si="9"/>
        <v>233</v>
      </c>
      <c r="B244" s="159" t="s">
        <v>1023</v>
      </c>
      <c r="C244" s="160" t="s">
        <v>106</v>
      </c>
      <c r="D244" s="160" t="s">
        <v>102</v>
      </c>
      <c r="E244" s="160" t="s">
        <v>603</v>
      </c>
      <c r="F244" s="160" t="s">
        <v>40</v>
      </c>
      <c r="G244" s="140">
        <v>110000</v>
      </c>
      <c r="H244" s="140">
        <v>110000</v>
      </c>
      <c r="I244" s="140">
        <f t="shared" si="10"/>
        <v>110</v>
      </c>
      <c r="J244" s="140">
        <f t="shared" si="11"/>
        <v>110</v>
      </c>
    </row>
    <row r="245" spans="1:10" ht="25.5">
      <c r="A245" s="53">
        <f t="shared" si="9"/>
        <v>234</v>
      </c>
      <c r="B245" s="159" t="s">
        <v>335</v>
      </c>
      <c r="C245" s="160" t="s">
        <v>106</v>
      </c>
      <c r="D245" s="160" t="s">
        <v>102</v>
      </c>
      <c r="E245" s="160" t="s">
        <v>603</v>
      </c>
      <c r="F245" s="160" t="s">
        <v>230</v>
      </c>
      <c r="G245" s="140">
        <v>110000</v>
      </c>
      <c r="H245" s="140">
        <v>110000</v>
      </c>
      <c r="I245" s="140">
        <f t="shared" si="10"/>
        <v>110</v>
      </c>
      <c r="J245" s="140">
        <f t="shared" si="11"/>
        <v>110</v>
      </c>
    </row>
    <row r="246" spans="1:10" ht="25.5">
      <c r="A246" s="53">
        <f t="shared" si="9"/>
        <v>235</v>
      </c>
      <c r="B246" s="159" t="s">
        <v>379</v>
      </c>
      <c r="C246" s="160" t="s">
        <v>106</v>
      </c>
      <c r="D246" s="160" t="s">
        <v>102</v>
      </c>
      <c r="E246" s="160" t="s">
        <v>604</v>
      </c>
      <c r="F246" s="160" t="s">
        <v>40</v>
      </c>
      <c r="G246" s="140">
        <v>10000</v>
      </c>
      <c r="H246" s="140">
        <v>10000</v>
      </c>
      <c r="I246" s="140">
        <f t="shared" si="10"/>
        <v>10</v>
      </c>
      <c r="J246" s="140">
        <f t="shared" si="11"/>
        <v>10</v>
      </c>
    </row>
    <row r="247" spans="1:10" ht="25.5">
      <c r="A247" s="53">
        <f t="shared" si="9"/>
        <v>236</v>
      </c>
      <c r="B247" s="159" t="s">
        <v>335</v>
      </c>
      <c r="C247" s="160" t="s">
        <v>106</v>
      </c>
      <c r="D247" s="160" t="s">
        <v>102</v>
      </c>
      <c r="E247" s="160" t="s">
        <v>604</v>
      </c>
      <c r="F247" s="160" t="s">
        <v>230</v>
      </c>
      <c r="G247" s="140">
        <v>10000</v>
      </c>
      <c r="H247" s="140">
        <v>10000</v>
      </c>
      <c r="I247" s="140">
        <f t="shared" si="10"/>
        <v>10</v>
      </c>
      <c r="J247" s="140">
        <f t="shared" si="11"/>
        <v>10</v>
      </c>
    </row>
    <row r="248" spans="1:10" ht="51">
      <c r="A248" s="53">
        <f t="shared" si="9"/>
        <v>237</v>
      </c>
      <c r="B248" s="159" t="s">
        <v>1024</v>
      </c>
      <c r="C248" s="160" t="s">
        <v>106</v>
      </c>
      <c r="D248" s="160" t="s">
        <v>102</v>
      </c>
      <c r="E248" s="160" t="s">
        <v>1025</v>
      </c>
      <c r="F248" s="160" t="s">
        <v>40</v>
      </c>
      <c r="G248" s="140">
        <v>58000</v>
      </c>
      <c r="H248" s="140">
        <v>58000</v>
      </c>
      <c r="I248" s="140">
        <f t="shared" si="10"/>
        <v>58</v>
      </c>
      <c r="J248" s="140">
        <f t="shared" si="11"/>
        <v>58</v>
      </c>
    </row>
    <row r="249" spans="1:10" ht="25.5">
      <c r="A249" s="53">
        <f t="shared" si="9"/>
        <v>238</v>
      </c>
      <c r="B249" s="159" t="s">
        <v>335</v>
      </c>
      <c r="C249" s="160" t="s">
        <v>106</v>
      </c>
      <c r="D249" s="160" t="s">
        <v>102</v>
      </c>
      <c r="E249" s="160" t="s">
        <v>1025</v>
      </c>
      <c r="F249" s="160" t="s">
        <v>230</v>
      </c>
      <c r="G249" s="140">
        <v>58000</v>
      </c>
      <c r="H249" s="140">
        <v>58000</v>
      </c>
      <c r="I249" s="140">
        <f t="shared" si="10"/>
        <v>58</v>
      </c>
      <c r="J249" s="140">
        <f t="shared" si="11"/>
        <v>58</v>
      </c>
    </row>
    <row r="250" spans="1:10" ht="63.75">
      <c r="A250" s="53">
        <f t="shared" si="9"/>
        <v>239</v>
      </c>
      <c r="B250" s="159" t="s">
        <v>924</v>
      </c>
      <c r="C250" s="160" t="s">
        <v>106</v>
      </c>
      <c r="D250" s="160" t="s">
        <v>102</v>
      </c>
      <c r="E250" s="160" t="s">
        <v>605</v>
      </c>
      <c r="F250" s="160" t="s">
        <v>40</v>
      </c>
      <c r="G250" s="140">
        <v>8469779</v>
      </c>
      <c r="H250" s="140">
        <v>8831279</v>
      </c>
      <c r="I250" s="140">
        <f t="shared" si="10"/>
        <v>8469.779</v>
      </c>
      <c r="J250" s="140">
        <f t="shared" si="11"/>
        <v>8831.279</v>
      </c>
    </row>
    <row r="251" spans="1:10" ht="25.5">
      <c r="A251" s="53">
        <f t="shared" si="9"/>
        <v>240</v>
      </c>
      <c r="B251" s="159" t="s">
        <v>335</v>
      </c>
      <c r="C251" s="160" t="s">
        <v>106</v>
      </c>
      <c r="D251" s="160" t="s">
        <v>102</v>
      </c>
      <c r="E251" s="160" t="s">
        <v>605</v>
      </c>
      <c r="F251" s="160" t="s">
        <v>230</v>
      </c>
      <c r="G251" s="140">
        <v>57544</v>
      </c>
      <c r="H251" s="140">
        <v>57544</v>
      </c>
      <c r="I251" s="140">
        <f t="shared" si="10"/>
        <v>57.544</v>
      </c>
      <c r="J251" s="140">
        <f t="shared" si="11"/>
        <v>57.544</v>
      </c>
    </row>
    <row r="252" spans="1:10" ht="25.5">
      <c r="A252" s="53">
        <f t="shared" si="9"/>
        <v>241</v>
      </c>
      <c r="B252" s="159" t="s">
        <v>376</v>
      </c>
      <c r="C252" s="160" t="s">
        <v>106</v>
      </c>
      <c r="D252" s="160" t="s">
        <v>102</v>
      </c>
      <c r="E252" s="160" t="s">
        <v>605</v>
      </c>
      <c r="F252" s="160" t="s">
        <v>235</v>
      </c>
      <c r="G252" s="140">
        <v>8412235</v>
      </c>
      <c r="H252" s="140">
        <v>8773735</v>
      </c>
      <c r="I252" s="140">
        <f t="shared" si="10"/>
        <v>8412.235</v>
      </c>
      <c r="J252" s="140">
        <f t="shared" si="11"/>
        <v>8773.735</v>
      </c>
    </row>
    <row r="253" spans="1:10" ht="63.75">
      <c r="A253" s="53">
        <f t="shared" si="9"/>
        <v>242</v>
      </c>
      <c r="B253" s="159" t="s">
        <v>925</v>
      </c>
      <c r="C253" s="160" t="s">
        <v>106</v>
      </c>
      <c r="D253" s="160" t="s">
        <v>102</v>
      </c>
      <c r="E253" s="160" t="s">
        <v>606</v>
      </c>
      <c r="F253" s="160" t="s">
        <v>40</v>
      </c>
      <c r="G253" s="140">
        <v>78343100</v>
      </c>
      <c r="H253" s="140">
        <v>81731300</v>
      </c>
      <c r="I253" s="140">
        <f t="shared" si="10"/>
        <v>78343.1</v>
      </c>
      <c r="J253" s="140">
        <f t="shared" si="11"/>
        <v>81731.3</v>
      </c>
    </row>
    <row r="254" spans="1:10" ht="25.5">
      <c r="A254" s="53">
        <f t="shared" si="9"/>
        <v>243</v>
      </c>
      <c r="B254" s="159" t="s">
        <v>335</v>
      </c>
      <c r="C254" s="160" t="s">
        <v>106</v>
      </c>
      <c r="D254" s="160" t="s">
        <v>102</v>
      </c>
      <c r="E254" s="160" t="s">
        <v>606</v>
      </c>
      <c r="F254" s="160" t="s">
        <v>230</v>
      </c>
      <c r="G254" s="140">
        <v>1000000</v>
      </c>
      <c r="H254" s="140">
        <v>1100000</v>
      </c>
      <c r="I254" s="140">
        <f t="shared" si="10"/>
        <v>1000</v>
      </c>
      <c r="J254" s="140">
        <f t="shared" si="11"/>
        <v>1100</v>
      </c>
    </row>
    <row r="255" spans="1:10" ht="25.5">
      <c r="A255" s="53">
        <f t="shared" si="9"/>
        <v>244</v>
      </c>
      <c r="B255" s="159" t="s">
        <v>376</v>
      </c>
      <c r="C255" s="160" t="s">
        <v>106</v>
      </c>
      <c r="D255" s="160" t="s">
        <v>102</v>
      </c>
      <c r="E255" s="160" t="s">
        <v>606</v>
      </c>
      <c r="F255" s="160" t="s">
        <v>235</v>
      </c>
      <c r="G255" s="140">
        <v>77343100</v>
      </c>
      <c r="H255" s="140">
        <v>80631300</v>
      </c>
      <c r="I255" s="140">
        <f t="shared" si="10"/>
        <v>77343.1</v>
      </c>
      <c r="J255" s="140">
        <f t="shared" si="11"/>
        <v>80631.3</v>
      </c>
    </row>
    <row r="256" spans="1:10" ht="63.75">
      <c r="A256" s="53">
        <f t="shared" si="9"/>
        <v>245</v>
      </c>
      <c r="B256" s="159" t="s">
        <v>926</v>
      </c>
      <c r="C256" s="160" t="s">
        <v>106</v>
      </c>
      <c r="D256" s="160" t="s">
        <v>102</v>
      </c>
      <c r="E256" s="160" t="s">
        <v>607</v>
      </c>
      <c r="F256" s="160" t="s">
        <v>40</v>
      </c>
      <c r="G256" s="140">
        <v>7918200</v>
      </c>
      <c r="H256" s="140">
        <v>7918200</v>
      </c>
      <c r="I256" s="140">
        <f t="shared" si="10"/>
        <v>7918.2</v>
      </c>
      <c r="J256" s="140">
        <f t="shared" si="11"/>
        <v>7918.2</v>
      </c>
    </row>
    <row r="257" spans="1:10" ht="25.5">
      <c r="A257" s="53">
        <f t="shared" si="9"/>
        <v>246</v>
      </c>
      <c r="B257" s="159" t="s">
        <v>335</v>
      </c>
      <c r="C257" s="160" t="s">
        <v>106</v>
      </c>
      <c r="D257" s="160" t="s">
        <v>102</v>
      </c>
      <c r="E257" s="160" t="s">
        <v>607</v>
      </c>
      <c r="F257" s="160" t="s">
        <v>230</v>
      </c>
      <c r="G257" s="140">
        <v>108000</v>
      </c>
      <c r="H257" s="140">
        <v>108000</v>
      </c>
      <c r="I257" s="140">
        <f t="shared" si="10"/>
        <v>108</v>
      </c>
      <c r="J257" s="140">
        <f t="shared" si="11"/>
        <v>108</v>
      </c>
    </row>
    <row r="258" spans="1:10" ht="25.5">
      <c r="A258" s="53">
        <f t="shared" si="9"/>
        <v>247</v>
      </c>
      <c r="B258" s="159" t="s">
        <v>376</v>
      </c>
      <c r="C258" s="160" t="s">
        <v>106</v>
      </c>
      <c r="D258" s="160" t="s">
        <v>102</v>
      </c>
      <c r="E258" s="160" t="s">
        <v>607</v>
      </c>
      <c r="F258" s="160" t="s">
        <v>235</v>
      </c>
      <c r="G258" s="140">
        <v>7810200</v>
      </c>
      <c r="H258" s="140">
        <v>7810200</v>
      </c>
      <c r="I258" s="140">
        <f t="shared" si="10"/>
        <v>7810.2</v>
      </c>
      <c r="J258" s="140">
        <f t="shared" si="11"/>
        <v>7810.2</v>
      </c>
    </row>
    <row r="259" spans="1:10" ht="12.75">
      <c r="A259" s="53">
        <f t="shared" si="9"/>
        <v>248</v>
      </c>
      <c r="B259" s="159" t="s">
        <v>238</v>
      </c>
      <c r="C259" s="160" t="s">
        <v>106</v>
      </c>
      <c r="D259" s="160" t="s">
        <v>102</v>
      </c>
      <c r="E259" s="160" t="s">
        <v>525</v>
      </c>
      <c r="F259" s="160" t="s">
        <v>40</v>
      </c>
      <c r="G259" s="140">
        <v>364020</v>
      </c>
      <c r="H259" s="140">
        <v>364020</v>
      </c>
      <c r="I259" s="140">
        <f t="shared" si="10"/>
        <v>364.02</v>
      </c>
      <c r="J259" s="140">
        <f t="shared" si="11"/>
        <v>364.02</v>
      </c>
    </row>
    <row r="260" spans="1:10" ht="25.5">
      <c r="A260" s="53">
        <f t="shared" si="9"/>
        <v>249</v>
      </c>
      <c r="B260" s="159" t="s">
        <v>380</v>
      </c>
      <c r="C260" s="160" t="s">
        <v>106</v>
      </c>
      <c r="D260" s="160" t="s">
        <v>102</v>
      </c>
      <c r="E260" s="160" t="s">
        <v>608</v>
      </c>
      <c r="F260" s="160" t="s">
        <v>40</v>
      </c>
      <c r="G260" s="140">
        <v>364020</v>
      </c>
      <c r="H260" s="140">
        <v>364020</v>
      </c>
      <c r="I260" s="140">
        <f t="shared" si="10"/>
        <v>364.02</v>
      </c>
      <c r="J260" s="140">
        <f t="shared" si="11"/>
        <v>364.02</v>
      </c>
    </row>
    <row r="261" spans="1:10" ht="25.5">
      <c r="A261" s="53">
        <f t="shared" si="9"/>
        <v>250</v>
      </c>
      <c r="B261" s="159" t="s">
        <v>381</v>
      </c>
      <c r="C261" s="160" t="s">
        <v>106</v>
      </c>
      <c r="D261" s="160" t="s">
        <v>102</v>
      </c>
      <c r="E261" s="160" t="s">
        <v>608</v>
      </c>
      <c r="F261" s="160" t="s">
        <v>227</v>
      </c>
      <c r="G261" s="140">
        <v>364020</v>
      </c>
      <c r="H261" s="140">
        <v>364020</v>
      </c>
      <c r="I261" s="140">
        <f t="shared" si="10"/>
        <v>364.02</v>
      </c>
      <c r="J261" s="140">
        <f t="shared" si="11"/>
        <v>364.02</v>
      </c>
    </row>
    <row r="262" spans="1:10" ht="12.75">
      <c r="A262" s="53">
        <f t="shared" si="9"/>
        <v>251</v>
      </c>
      <c r="B262" s="159" t="s">
        <v>488</v>
      </c>
      <c r="C262" s="160" t="s">
        <v>106</v>
      </c>
      <c r="D262" s="160" t="s">
        <v>198</v>
      </c>
      <c r="E262" s="160" t="s">
        <v>524</v>
      </c>
      <c r="F262" s="160" t="s">
        <v>40</v>
      </c>
      <c r="G262" s="140">
        <v>6870121</v>
      </c>
      <c r="H262" s="140">
        <v>6870121</v>
      </c>
      <c r="I262" s="140">
        <f t="shared" si="10"/>
        <v>6870.121</v>
      </c>
      <c r="J262" s="140">
        <f t="shared" si="11"/>
        <v>6870.121</v>
      </c>
    </row>
    <row r="263" spans="1:10" ht="51">
      <c r="A263" s="53">
        <f t="shared" si="9"/>
        <v>252</v>
      </c>
      <c r="B263" s="159" t="s">
        <v>1022</v>
      </c>
      <c r="C263" s="160" t="s">
        <v>106</v>
      </c>
      <c r="D263" s="160" t="s">
        <v>198</v>
      </c>
      <c r="E263" s="160" t="s">
        <v>600</v>
      </c>
      <c r="F263" s="160" t="s">
        <v>40</v>
      </c>
      <c r="G263" s="140">
        <v>6870121</v>
      </c>
      <c r="H263" s="140">
        <v>6870121</v>
      </c>
      <c r="I263" s="140">
        <f t="shared" si="10"/>
        <v>6870.121</v>
      </c>
      <c r="J263" s="140">
        <f t="shared" si="11"/>
        <v>6870.121</v>
      </c>
    </row>
    <row r="264" spans="1:10" ht="63.75">
      <c r="A264" s="53">
        <f t="shared" si="9"/>
        <v>253</v>
      </c>
      <c r="B264" s="159" t="s">
        <v>924</v>
      </c>
      <c r="C264" s="160" t="s">
        <v>106</v>
      </c>
      <c r="D264" s="160" t="s">
        <v>198</v>
      </c>
      <c r="E264" s="160" t="s">
        <v>605</v>
      </c>
      <c r="F264" s="160" t="s">
        <v>40</v>
      </c>
      <c r="G264" s="140">
        <v>570121</v>
      </c>
      <c r="H264" s="140">
        <v>570121</v>
      </c>
      <c r="I264" s="140">
        <f t="shared" si="10"/>
        <v>570.121</v>
      </c>
      <c r="J264" s="140">
        <f t="shared" si="11"/>
        <v>570.121</v>
      </c>
    </row>
    <row r="265" spans="1:10" ht="25.5">
      <c r="A265" s="53">
        <f t="shared" si="9"/>
        <v>254</v>
      </c>
      <c r="B265" s="159" t="s">
        <v>342</v>
      </c>
      <c r="C265" s="160" t="s">
        <v>106</v>
      </c>
      <c r="D265" s="160" t="s">
        <v>198</v>
      </c>
      <c r="E265" s="160" t="s">
        <v>605</v>
      </c>
      <c r="F265" s="160" t="s">
        <v>231</v>
      </c>
      <c r="G265" s="140">
        <v>570121</v>
      </c>
      <c r="H265" s="140">
        <v>570121</v>
      </c>
      <c r="I265" s="140">
        <f t="shared" si="10"/>
        <v>570.121</v>
      </c>
      <c r="J265" s="140">
        <f t="shared" si="11"/>
        <v>570.121</v>
      </c>
    </row>
    <row r="266" spans="1:10" ht="63.75">
      <c r="A266" s="53">
        <f t="shared" si="9"/>
        <v>255</v>
      </c>
      <c r="B266" s="159" t="s">
        <v>925</v>
      </c>
      <c r="C266" s="160" t="s">
        <v>106</v>
      </c>
      <c r="D266" s="160" t="s">
        <v>198</v>
      </c>
      <c r="E266" s="160" t="s">
        <v>606</v>
      </c>
      <c r="F266" s="160" t="s">
        <v>40</v>
      </c>
      <c r="G266" s="140">
        <v>6300000</v>
      </c>
      <c r="H266" s="140">
        <v>6300000</v>
      </c>
      <c r="I266" s="140">
        <f t="shared" si="10"/>
        <v>6300</v>
      </c>
      <c r="J266" s="140">
        <f t="shared" si="11"/>
        <v>6300</v>
      </c>
    </row>
    <row r="267" spans="1:10" ht="25.5">
      <c r="A267" s="53">
        <f t="shared" si="9"/>
        <v>256</v>
      </c>
      <c r="B267" s="159" t="s">
        <v>342</v>
      </c>
      <c r="C267" s="160" t="s">
        <v>106</v>
      </c>
      <c r="D267" s="160" t="s">
        <v>198</v>
      </c>
      <c r="E267" s="160" t="s">
        <v>606</v>
      </c>
      <c r="F267" s="160" t="s">
        <v>231</v>
      </c>
      <c r="G267" s="140">
        <v>5656020</v>
      </c>
      <c r="H267" s="140">
        <v>5656020</v>
      </c>
      <c r="I267" s="140">
        <f t="shared" si="10"/>
        <v>5656.02</v>
      </c>
      <c r="J267" s="140">
        <f t="shared" si="11"/>
        <v>5656.02</v>
      </c>
    </row>
    <row r="268" spans="1:10" ht="25.5">
      <c r="A268" s="53">
        <f t="shared" si="9"/>
        <v>257</v>
      </c>
      <c r="B268" s="159" t="s">
        <v>335</v>
      </c>
      <c r="C268" s="160" t="s">
        <v>106</v>
      </c>
      <c r="D268" s="160" t="s">
        <v>198</v>
      </c>
      <c r="E268" s="160" t="s">
        <v>606</v>
      </c>
      <c r="F268" s="160" t="s">
        <v>230</v>
      </c>
      <c r="G268" s="140">
        <v>503980</v>
      </c>
      <c r="H268" s="140">
        <v>503980</v>
      </c>
      <c r="I268" s="140">
        <f t="shared" si="10"/>
        <v>503.98</v>
      </c>
      <c r="J268" s="140">
        <f t="shared" si="11"/>
        <v>503.98</v>
      </c>
    </row>
    <row r="269" spans="1:10" ht="12.75">
      <c r="A269" s="53">
        <f t="shared" si="9"/>
        <v>258</v>
      </c>
      <c r="B269" s="159" t="s">
        <v>343</v>
      </c>
      <c r="C269" s="160" t="s">
        <v>106</v>
      </c>
      <c r="D269" s="160" t="s">
        <v>198</v>
      </c>
      <c r="E269" s="160" t="s">
        <v>606</v>
      </c>
      <c r="F269" s="160" t="s">
        <v>232</v>
      </c>
      <c r="G269" s="140">
        <v>140000</v>
      </c>
      <c r="H269" s="140">
        <v>140000</v>
      </c>
      <c r="I269" s="140">
        <f t="shared" si="10"/>
        <v>140</v>
      </c>
      <c r="J269" s="140">
        <f t="shared" si="11"/>
        <v>140</v>
      </c>
    </row>
    <row r="270" spans="1:10" ht="12.75">
      <c r="A270" s="53">
        <f aca="true" t="shared" si="12" ref="A270:A333">1+A269</f>
        <v>259</v>
      </c>
      <c r="B270" s="159" t="s">
        <v>747</v>
      </c>
      <c r="C270" s="160" t="s">
        <v>106</v>
      </c>
      <c r="D270" s="160" t="s">
        <v>734</v>
      </c>
      <c r="E270" s="160" t="s">
        <v>524</v>
      </c>
      <c r="F270" s="160" t="s">
        <v>40</v>
      </c>
      <c r="G270" s="140">
        <v>1350000</v>
      </c>
      <c r="H270" s="140">
        <v>1350000</v>
      </c>
      <c r="I270" s="140">
        <f aca="true" t="shared" si="13" ref="I270:I333">G270/1000</f>
        <v>1350</v>
      </c>
      <c r="J270" s="140">
        <f aca="true" t="shared" si="14" ref="J270:J333">H270/1000</f>
        <v>1350</v>
      </c>
    </row>
    <row r="271" spans="1:10" ht="12.75">
      <c r="A271" s="53">
        <f t="shared" si="12"/>
        <v>260</v>
      </c>
      <c r="B271" s="159" t="s">
        <v>748</v>
      </c>
      <c r="C271" s="160" t="s">
        <v>106</v>
      </c>
      <c r="D271" s="160" t="s">
        <v>736</v>
      </c>
      <c r="E271" s="160" t="s">
        <v>524</v>
      </c>
      <c r="F271" s="160" t="s">
        <v>40</v>
      </c>
      <c r="G271" s="140">
        <v>350000</v>
      </c>
      <c r="H271" s="140">
        <v>350000</v>
      </c>
      <c r="I271" s="140">
        <f t="shared" si="13"/>
        <v>350</v>
      </c>
      <c r="J271" s="140">
        <f t="shared" si="14"/>
        <v>350</v>
      </c>
    </row>
    <row r="272" spans="1:10" ht="51">
      <c r="A272" s="53">
        <f t="shared" si="12"/>
        <v>261</v>
      </c>
      <c r="B272" s="159" t="s">
        <v>795</v>
      </c>
      <c r="C272" s="160" t="s">
        <v>106</v>
      </c>
      <c r="D272" s="160" t="s">
        <v>736</v>
      </c>
      <c r="E272" s="160" t="s">
        <v>529</v>
      </c>
      <c r="F272" s="160" t="s">
        <v>40</v>
      </c>
      <c r="G272" s="140">
        <v>350000</v>
      </c>
      <c r="H272" s="140">
        <v>350000</v>
      </c>
      <c r="I272" s="140">
        <f t="shared" si="13"/>
        <v>350</v>
      </c>
      <c r="J272" s="140">
        <f t="shared" si="14"/>
        <v>350</v>
      </c>
    </row>
    <row r="273" spans="1:10" ht="25.5">
      <c r="A273" s="53">
        <f t="shared" si="12"/>
        <v>262</v>
      </c>
      <c r="B273" s="159" t="s">
        <v>749</v>
      </c>
      <c r="C273" s="160" t="s">
        <v>106</v>
      </c>
      <c r="D273" s="160" t="s">
        <v>736</v>
      </c>
      <c r="E273" s="160" t="s">
        <v>538</v>
      </c>
      <c r="F273" s="160" t="s">
        <v>40</v>
      </c>
      <c r="G273" s="140">
        <v>350000</v>
      </c>
      <c r="H273" s="140">
        <v>350000</v>
      </c>
      <c r="I273" s="140">
        <f t="shared" si="13"/>
        <v>350</v>
      </c>
      <c r="J273" s="140">
        <f t="shared" si="14"/>
        <v>350</v>
      </c>
    </row>
    <row r="274" spans="1:10" ht="25.5">
      <c r="A274" s="53">
        <f t="shared" si="12"/>
        <v>263</v>
      </c>
      <c r="B274" s="159" t="s">
        <v>335</v>
      </c>
      <c r="C274" s="160" t="s">
        <v>106</v>
      </c>
      <c r="D274" s="160" t="s">
        <v>736</v>
      </c>
      <c r="E274" s="160" t="s">
        <v>538</v>
      </c>
      <c r="F274" s="160" t="s">
        <v>230</v>
      </c>
      <c r="G274" s="140">
        <v>350000</v>
      </c>
      <c r="H274" s="140">
        <v>350000</v>
      </c>
      <c r="I274" s="140">
        <f t="shared" si="13"/>
        <v>350</v>
      </c>
      <c r="J274" s="140">
        <f t="shared" si="14"/>
        <v>350</v>
      </c>
    </row>
    <row r="275" spans="1:10" ht="12.75">
      <c r="A275" s="53">
        <f t="shared" si="12"/>
        <v>264</v>
      </c>
      <c r="B275" s="159" t="s">
        <v>750</v>
      </c>
      <c r="C275" s="160" t="s">
        <v>106</v>
      </c>
      <c r="D275" s="160" t="s">
        <v>739</v>
      </c>
      <c r="E275" s="160" t="s">
        <v>524</v>
      </c>
      <c r="F275" s="160" t="s">
        <v>40</v>
      </c>
      <c r="G275" s="140">
        <v>1000000</v>
      </c>
      <c r="H275" s="140">
        <v>1000000</v>
      </c>
      <c r="I275" s="140">
        <f t="shared" si="13"/>
        <v>1000</v>
      </c>
      <c r="J275" s="140">
        <f t="shared" si="14"/>
        <v>1000</v>
      </c>
    </row>
    <row r="276" spans="1:10" ht="51">
      <c r="A276" s="53">
        <f t="shared" si="12"/>
        <v>265</v>
      </c>
      <c r="B276" s="159" t="s">
        <v>795</v>
      </c>
      <c r="C276" s="160" t="s">
        <v>106</v>
      </c>
      <c r="D276" s="160" t="s">
        <v>739</v>
      </c>
      <c r="E276" s="160" t="s">
        <v>529</v>
      </c>
      <c r="F276" s="160" t="s">
        <v>40</v>
      </c>
      <c r="G276" s="140">
        <v>1000000</v>
      </c>
      <c r="H276" s="140">
        <v>1000000</v>
      </c>
      <c r="I276" s="140">
        <f t="shared" si="13"/>
        <v>1000</v>
      </c>
      <c r="J276" s="140">
        <f t="shared" si="14"/>
        <v>1000</v>
      </c>
    </row>
    <row r="277" spans="1:10" ht="25.5">
      <c r="A277" s="53">
        <f t="shared" si="12"/>
        <v>266</v>
      </c>
      <c r="B277" s="159" t="s">
        <v>749</v>
      </c>
      <c r="C277" s="160" t="s">
        <v>106</v>
      </c>
      <c r="D277" s="160" t="s">
        <v>739</v>
      </c>
      <c r="E277" s="160" t="s">
        <v>538</v>
      </c>
      <c r="F277" s="160" t="s">
        <v>40</v>
      </c>
      <c r="G277" s="140">
        <v>1000000</v>
      </c>
      <c r="H277" s="140">
        <v>1000000</v>
      </c>
      <c r="I277" s="140">
        <f t="shared" si="13"/>
        <v>1000</v>
      </c>
      <c r="J277" s="140">
        <f t="shared" si="14"/>
        <v>1000</v>
      </c>
    </row>
    <row r="278" spans="1:10" ht="38.25">
      <c r="A278" s="53">
        <f t="shared" si="12"/>
        <v>267</v>
      </c>
      <c r="B278" s="159" t="s">
        <v>449</v>
      </c>
      <c r="C278" s="160" t="s">
        <v>106</v>
      </c>
      <c r="D278" s="160" t="s">
        <v>739</v>
      </c>
      <c r="E278" s="160" t="s">
        <v>538</v>
      </c>
      <c r="F278" s="160" t="s">
        <v>446</v>
      </c>
      <c r="G278" s="140">
        <v>1000000</v>
      </c>
      <c r="H278" s="140">
        <v>1000000</v>
      </c>
      <c r="I278" s="140">
        <f t="shared" si="13"/>
        <v>1000</v>
      </c>
      <c r="J278" s="140">
        <f t="shared" si="14"/>
        <v>1000</v>
      </c>
    </row>
    <row r="279" spans="1:10" ht="38.25">
      <c r="A279" s="53">
        <f t="shared" si="12"/>
        <v>268</v>
      </c>
      <c r="B279" s="159" t="s">
        <v>489</v>
      </c>
      <c r="C279" s="160" t="s">
        <v>106</v>
      </c>
      <c r="D279" s="160" t="s">
        <v>199</v>
      </c>
      <c r="E279" s="160" t="s">
        <v>524</v>
      </c>
      <c r="F279" s="160" t="s">
        <v>40</v>
      </c>
      <c r="G279" s="140">
        <v>170689300</v>
      </c>
      <c r="H279" s="140">
        <v>166474300</v>
      </c>
      <c r="I279" s="140">
        <f t="shared" si="13"/>
        <v>170689.3</v>
      </c>
      <c r="J279" s="140">
        <f t="shared" si="14"/>
        <v>166474.3</v>
      </c>
    </row>
    <row r="280" spans="1:10" ht="38.25">
      <c r="A280" s="53">
        <f t="shared" si="12"/>
        <v>269</v>
      </c>
      <c r="B280" s="159" t="s">
        <v>490</v>
      </c>
      <c r="C280" s="160" t="s">
        <v>106</v>
      </c>
      <c r="D280" s="160" t="s">
        <v>35</v>
      </c>
      <c r="E280" s="160" t="s">
        <v>524</v>
      </c>
      <c r="F280" s="160" t="s">
        <v>40</v>
      </c>
      <c r="G280" s="140">
        <v>9009400</v>
      </c>
      <c r="H280" s="140">
        <v>9009400</v>
      </c>
      <c r="I280" s="140">
        <f t="shared" si="13"/>
        <v>9009.4</v>
      </c>
      <c r="J280" s="140">
        <f t="shared" si="14"/>
        <v>9009.4</v>
      </c>
    </row>
    <row r="281" spans="1:10" ht="38.25">
      <c r="A281" s="53">
        <f t="shared" si="12"/>
        <v>270</v>
      </c>
      <c r="B281" s="159" t="s">
        <v>805</v>
      </c>
      <c r="C281" s="160" t="s">
        <v>106</v>
      </c>
      <c r="D281" s="160" t="s">
        <v>35</v>
      </c>
      <c r="E281" s="160" t="s">
        <v>609</v>
      </c>
      <c r="F281" s="160" t="s">
        <v>40</v>
      </c>
      <c r="G281" s="140">
        <v>9009400</v>
      </c>
      <c r="H281" s="140">
        <v>9009400</v>
      </c>
      <c r="I281" s="140">
        <f t="shared" si="13"/>
        <v>9009.4</v>
      </c>
      <c r="J281" s="140">
        <f t="shared" si="14"/>
        <v>9009.4</v>
      </c>
    </row>
    <row r="282" spans="1:10" ht="25.5">
      <c r="A282" s="53">
        <f t="shared" si="12"/>
        <v>271</v>
      </c>
      <c r="B282" s="159" t="s">
        <v>382</v>
      </c>
      <c r="C282" s="160" t="s">
        <v>106</v>
      </c>
      <c r="D282" s="160" t="s">
        <v>35</v>
      </c>
      <c r="E282" s="160" t="s">
        <v>610</v>
      </c>
      <c r="F282" s="160" t="s">
        <v>40</v>
      </c>
      <c r="G282" s="140">
        <v>9009400</v>
      </c>
      <c r="H282" s="140">
        <v>9009400</v>
      </c>
      <c r="I282" s="140">
        <f t="shared" si="13"/>
        <v>9009.4</v>
      </c>
      <c r="J282" s="140">
        <f t="shared" si="14"/>
        <v>9009.4</v>
      </c>
    </row>
    <row r="283" spans="1:10" ht="25.5">
      <c r="A283" s="53">
        <f t="shared" si="12"/>
        <v>272</v>
      </c>
      <c r="B283" s="159" t="s">
        <v>383</v>
      </c>
      <c r="C283" s="160" t="s">
        <v>106</v>
      </c>
      <c r="D283" s="160" t="s">
        <v>35</v>
      </c>
      <c r="E283" s="160" t="s">
        <v>611</v>
      </c>
      <c r="F283" s="160" t="s">
        <v>40</v>
      </c>
      <c r="G283" s="140">
        <v>393400</v>
      </c>
      <c r="H283" s="140">
        <v>393400</v>
      </c>
      <c r="I283" s="140">
        <f t="shared" si="13"/>
        <v>393.4</v>
      </c>
      <c r="J283" s="140">
        <f t="shared" si="14"/>
        <v>393.4</v>
      </c>
    </row>
    <row r="284" spans="1:10" ht="12.75">
      <c r="A284" s="53">
        <f t="shared" si="12"/>
        <v>273</v>
      </c>
      <c r="B284" s="159" t="s">
        <v>384</v>
      </c>
      <c r="C284" s="160" t="s">
        <v>106</v>
      </c>
      <c r="D284" s="160" t="s">
        <v>35</v>
      </c>
      <c r="E284" s="160" t="s">
        <v>611</v>
      </c>
      <c r="F284" s="160" t="s">
        <v>236</v>
      </c>
      <c r="G284" s="140">
        <v>393400</v>
      </c>
      <c r="H284" s="140">
        <v>393400</v>
      </c>
      <c r="I284" s="140">
        <f t="shared" si="13"/>
        <v>393.4</v>
      </c>
      <c r="J284" s="140">
        <f t="shared" si="14"/>
        <v>393.4</v>
      </c>
    </row>
    <row r="285" spans="1:10" ht="51">
      <c r="A285" s="53">
        <f t="shared" si="12"/>
        <v>274</v>
      </c>
      <c r="B285" s="159" t="s">
        <v>927</v>
      </c>
      <c r="C285" s="160" t="s">
        <v>106</v>
      </c>
      <c r="D285" s="160" t="s">
        <v>35</v>
      </c>
      <c r="E285" s="160" t="s">
        <v>612</v>
      </c>
      <c r="F285" s="160" t="s">
        <v>40</v>
      </c>
      <c r="G285" s="140">
        <v>8616000</v>
      </c>
      <c r="H285" s="140">
        <v>8616000</v>
      </c>
      <c r="I285" s="140">
        <f t="shared" si="13"/>
        <v>8616</v>
      </c>
      <c r="J285" s="140">
        <f t="shared" si="14"/>
        <v>8616</v>
      </c>
    </row>
    <row r="286" spans="1:10" ht="12.75">
      <c r="A286" s="53">
        <f t="shared" si="12"/>
        <v>275</v>
      </c>
      <c r="B286" s="159" t="s">
        <v>384</v>
      </c>
      <c r="C286" s="160" t="s">
        <v>106</v>
      </c>
      <c r="D286" s="160" t="s">
        <v>35</v>
      </c>
      <c r="E286" s="160" t="s">
        <v>612</v>
      </c>
      <c r="F286" s="160" t="s">
        <v>236</v>
      </c>
      <c r="G286" s="140">
        <v>8616000</v>
      </c>
      <c r="H286" s="140">
        <v>8616000</v>
      </c>
      <c r="I286" s="140">
        <f t="shared" si="13"/>
        <v>8616</v>
      </c>
      <c r="J286" s="140">
        <f t="shared" si="14"/>
        <v>8616</v>
      </c>
    </row>
    <row r="287" spans="1:10" ht="12.75">
      <c r="A287" s="53">
        <f t="shared" si="12"/>
        <v>276</v>
      </c>
      <c r="B287" s="159" t="s">
        <v>491</v>
      </c>
      <c r="C287" s="160" t="s">
        <v>106</v>
      </c>
      <c r="D287" s="160" t="s">
        <v>200</v>
      </c>
      <c r="E287" s="160" t="s">
        <v>524</v>
      </c>
      <c r="F287" s="160" t="s">
        <v>40</v>
      </c>
      <c r="G287" s="140">
        <v>161679900</v>
      </c>
      <c r="H287" s="140">
        <v>157464900</v>
      </c>
      <c r="I287" s="140">
        <f t="shared" si="13"/>
        <v>161679.9</v>
      </c>
      <c r="J287" s="140">
        <f t="shared" si="14"/>
        <v>157464.9</v>
      </c>
    </row>
    <row r="288" spans="1:10" ht="38.25">
      <c r="A288" s="53">
        <f t="shared" si="12"/>
        <v>277</v>
      </c>
      <c r="B288" s="159" t="s">
        <v>805</v>
      </c>
      <c r="C288" s="160" t="s">
        <v>106</v>
      </c>
      <c r="D288" s="160" t="s">
        <v>200</v>
      </c>
      <c r="E288" s="160" t="s">
        <v>609</v>
      </c>
      <c r="F288" s="160" t="s">
        <v>40</v>
      </c>
      <c r="G288" s="140">
        <v>161679900</v>
      </c>
      <c r="H288" s="140">
        <v>157464900</v>
      </c>
      <c r="I288" s="140">
        <f t="shared" si="13"/>
        <v>161679.9</v>
      </c>
      <c r="J288" s="140">
        <f t="shared" si="14"/>
        <v>157464.9</v>
      </c>
    </row>
    <row r="289" spans="1:10" ht="25.5">
      <c r="A289" s="53">
        <f t="shared" si="12"/>
        <v>278</v>
      </c>
      <c r="B289" s="159" t="s">
        <v>382</v>
      </c>
      <c r="C289" s="160" t="s">
        <v>106</v>
      </c>
      <c r="D289" s="160" t="s">
        <v>200</v>
      </c>
      <c r="E289" s="160" t="s">
        <v>610</v>
      </c>
      <c r="F289" s="160" t="s">
        <v>40</v>
      </c>
      <c r="G289" s="140">
        <v>161679900</v>
      </c>
      <c r="H289" s="140">
        <v>157464900</v>
      </c>
      <c r="I289" s="140">
        <f t="shared" si="13"/>
        <v>161679.9</v>
      </c>
      <c r="J289" s="140">
        <f t="shared" si="14"/>
        <v>157464.9</v>
      </c>
    </row>
    <row r="290" spans="1:10" ht="25.5">
      <c r="A290" s="53">
        <f t="shared" si="12"/>
        <v>279</v>
      </c>
      <c r="B290" s="159" t="s">
        <v>386</v>
      </c>
      <c r="C290" s="160" t="s">
        <v>106</v>
      </c>
      <c r="D290" s="160" t="s">
        <v>200</v>
      </c>
      <c r="E290" s="160" t="s">
        <v>614</v>
      </c>
      <c r="F290" s="160" t="s">
        <v>40</v>
      </c>
      <c r="G290" s="140">
        <v>161679900</v>
      </c>
      <c r="H290" s="140">
        <v>157464900</v>
      </c>
      <c r="I290" s="140">
        <f t="shared" si="13"/>
        <v>161679.9</v>
      </c>
      <c r="J290" s="140">
        <f t="shared" si="14"/>
        <v>157464.9</v>
      </c>
    </row>
    <row r="291" spans="1:10" ht="12.75">
      <c r="A291" s="53">
        <f t="shared" si="12"/>
        <v>280</v>
      </c>
      <c r="B291" s="159" t="s">
        <v>385</v>
      </c>
      <c r="C291" s="160" t="s">
        <v>106</v>
      </c>
      <c r="D291" s="160" t="s">
        <v>200</v>
      </c>
      <c r="E291" s="160" t="s">
        <v>614</v>
      </c>
      <c r="F291" s="160" t="s">
        <v>228</v>
      </c>
      <c r="G291" s="140">
        <v>161679900</v>
      </c>
      <c r="H291" s="140">
        <v>157464900</v>
      </c>
      <c r="I291" s="140">
        <f t="shared" si="13"/>
        <v>161679.9</v>
      </c>
      <c r="J291" s="140">
        <f t="shared" si="14"/>
        <v>157464.9</v>
      </c>
    </row>
    <row r="292" spans="1:10" ht="25.5">
      <c r="A292" s="53">
        <f t="shared" si="12"/>
        <v>281</v>
      </c>
      <c r="B292" s="159" t="s">
        <v>77</v>
      </c>
      <c r="C292" s="160" t="s">
        <v>36</v>
      </c>
      <c r="D292" s="160" t="s">
        <v>41</v>
      </c>
      <c r="E292" s="160" t="s">
        <v>524</v>
      </c>
      <c r="F292" s="160" t="s">
        <v>40</v>
      </c>
      <c r="G292" s="140">
        <v>800423390</v>
      </c>
      <c r="H292" s="140">
        <v>802968390</v>
      </c>
      <c r="I292" s="140">
        <f t="shared" si="13"/>
        <v>800423.39</v>
      </c>
      <c r="J292" s="140">
        <f t="shared" si="14"/>
        <v>802968.39</v>
      </c>
    </row>
    <row r="293" spans="1:10" ht="12.75">
      <c r="A293" s="53">
        <f t="shared" si="12"/>
        <v>282</v>
      </c>
      <c r="B293" s="159" t="s">
        <v>483</v>
      </c>
      <c r="C293" s="160" t="s">
        <v>36</v>
      </c>
      <c r="D293" s="160" t="s">
        <v>93</v>
      </c>
      <c r="E293" s="160" t="s">
        <v>524</v>
      </c>
      <c r="F293" s="160" t="s">
        <v>40</v>
      </c>
      <c r="G293" s="140">
        <v>800423390</v>
      </c>
      <c r="H293" s="140">
        <v>802968390</v>
      </c>
      <c r="I293" s="140">
        <f t="shared" si="13"/>
        <v>800423.39</v>
      </c>
      <c r="J293" s="140">
        <f t="shared" si="14"/>
        <v>802968.39</v>
      </c>
    </row>
    <row r="294" spans="1:10" ht="12.75">
      <c r="A294" s="53">
        <f t="shared" si="12"/>
        <v>283</v>
      </c>
      <c r="B294" s="159" t="s">
        <v>484</v>
      </c>
      <c r="C294" s="160" t="s">
        <v>36</v>
      </c>
      <c r="D294" s="160" t="s">
        <v>94</v>
      </c>
      <c r="E294" s="160" t="s">
        <v>524</v>
      </c>
      <c r="F294" s="160" t="s">
        <v>40</v>
      </c>
      <c r="G294" s="140">
        <v>364555875.02</v>
      </c>
      <c r="H294" s="140">
        <v>365708925.02</v>
      </c>
      <c r="I294" s="140">
        <f t="shared" si="13"/>
        <v>364555.87502</v>
      </c>
      <c r="J294" s="140">
        <f t="shared" si="14"/>
        <v>365708.92501999997</v>
      </c>
    </row>
    <row r="295" spans="1:10" ht="38.25">
      <c r="A295" s="53">
        <f t="shared" si="12"/>
        <v>284</v>
      </c>
      <c r="B295" s="159" t="s">
        <v>806</v>
      </c>
      <c r="C295" s="160" t="s">
        <v>36</v>
      </c>
      <c r="D295" s="160" t="s">
        <v>94</v>
      </c>
      <c r="E295" s="160" t="s">
        <v>615</v>
      </c>
      <c r="F295" s="160" t="s">
        <v>40</v>
      </c>
      <c r="G295" s="140">
        <v>364555875.02</v>
      </c>
      <c r="H295" s="140">
        <v>365708925.02</v>
      </c>
      <c r="I295" s="140">
        <f t="shared" si="13"/>
        <v>364555.87502</v>
      </c>
      <c r="J295" s="140">
        <f t="shared" si="14"/>
        <v>365708.92501999997</v>
      </c>
    </row>
    <row r="296" spans="1:10" ht="38.25">
      <c r="A296" s="53">
        <f t="shared" si="12"/>
        <v>285</v>
      </c>
      <c r="B296" s="159" t="s">
        <v>450</v>
      </c>
      <c r="C296" s="160" t="s">
        <v>36</v>
      </c>
      <c r="D296" s="160" t="s">
        <v>94</v>
      </c>
      <c r="E296" s="160" t="s">
        <v>616</v>
      </c>
      <c r="F296" s="160" t="s">
        <v>40</v>
      </c>
      <c r="G296" s="140">
        <v>364555875.02</v>
      </c>
      <c r="H296" s="140">
        <v>365708925.02</v>
      </c>
      <c r="I296" s="140">
        <f t="shared" si="13"/>
        <v>364555.87502</v>
      </c>
      <c r="J296" s="140">
        <f t="shared" si="14"/>
        <v>365708.92501999997</v>
      </c>
    </row>
    <row r="297" spans="1:10" ht="76.5">
      <c r="A297" s="53">
        <f t="shared" si="12"/>
        <v>286</v>
      </c>
      <c r="B297" s="159" t="s">
        <v>387</v>
      </c>
      <c r="C297" s="160" t="s">
        <v>36</v>
      </c>
      <c r="D297" s="160" t="s">
        <v>94</v>
      </c>
      <c r="E297" s="160" t="s">
        <v>617</v>
      </c>
      <c r="F297" s="160" t="s">
        <v>40</v>
      </c>
      <c r="G297" s="140">
        <v>94385628.35</v>
      </c>
      <c r="H297" s="140">
        <v>94385628.35</v>
      </c>
      <c r="I297" s="140">
        <f t="shared" si="13"/>
        <v>94385.62835</v>
      </c>
      <c r="J297" s="140">
        <f t="shared" si="14"/>
        <v>94385.62835</v>
      </c>
    </row>
    <row r="298" spans="1:10" ht="25.5">
      <c r="A298" s="53">
        <f t="shared" si="12"/>
        <v>287</v>
      </c>
      <c r="B298" s="159" t="s">
        <v>342</v>
      </c>
      <c r="C298" s="160" t="s">
        <v>36</v>
      </c>
      <c r="D298" s="160" t="s">
        <v>94</v>
      </c>
      <c r="E298" s="160" t="s">
        <v>617</v>
      </c>
      <c r="F298" s="160" t="s">
        <v>231</v>
      </c>
      <c r="G298" s="140">
        <v>94385628.35</v>
      </c>
      <c r="H298" s="140">
        <v>94385628.35</v>
      </c>
      <c r="I298" s="140">
        <f t="shared" si="13"/>
        <v>94385.62835</v>
      </c>
      <c r="J298" s="140">
        <f t="shared" si="14"/>
        <v>94385.62835</v>
      </c>
    </row>
    <row r="299" spans="1:10" ht="102">
      <c r="A299" s="53">
        <f t="shared" si="12"/>
        <v>288</v>
      </c>
      <c r="B299" s="159" t="s">
        <v>388</v>
      </c>
      <c r="C299" s="160" t="s">
        <v>36</v>
      </c>
      <c r="D299" s="160" t="s">
        <v>94</v>
      </c>
      <c r="E299" s="160" t="s">
        <v>618</v>
      </c>
      <c r="F299" s="160" t="s">
        <v>40</v>
      </c>
      <c r="G299" s="140">
        <v>3751144.86</v>
      </c>
      <c r="H299" s="140">
        <v>3751144.86</v>
      </c>
      <c r="I299" s="140">
        <f t="shared" si="13"/>
        <v>3751.14486</v>
      </c>
      <c r="J299" s="140">
        <f t="shared" si="14"/>
        <v>3751.14486</v>
      </c>
    </row>
    <row r="300" spans="1:10" ht="25.5">
      <c r="A300" s="53">
        <f t="shared" si="12"/>
        <v>289</v>
      </c>
      <c r="B300" s="159" t="s">
        <v>335</v>
      </c>
      <c r="C300" s="160" t="s">
        <v>36</v>
      </c>
      <c r="D300" s="160" t="s">
        <v>94</v>
      </c>
      <c r="E300" s="160" t="s">
        <v>618</v>
      </c>
      <c r="F300" s="160" t="s">
        <v>230</v>
      </c>
      <c r="G300" s="140">
        <v>3751144.86</v>
      </c>
      <c r="H300" s="140">
        <v>3751144.86</v>
      </c>
      <c r="I300" s="140">
        <f t="shared" si="13"/>
        <v>3751.14486</v>
      </c>
      <c r="J300" s="140">
        <f t="shared" si="14"/>
        <v>3751.14486</v>
      </c>
    </row>
    <row r="301" spans="1:10" ht="38.25">
      <c r="A301" s="53">
        <f t="shared" si="12"/>
        <v>290</v>
      </c>
      <c r="B301" s="159" t="s">
        <v>389</v>
      </c>
      <c r="C301" s="160" t="s">
        <v>36</v>
      </c>
      <c r="D301" s="160" t="s">
        <v>94</v>
      </c>
      <c r="E301" s="160" t="s">
        <v>619</v>
      </c>
      <c r="F301" s="160" t="s">
        <v>40</v>
      </c>
      <c r="G301" s="140">
        <v>47549954.16</v>
      </c>
      <c r="H301" s="140">
        <v>47549954.16</v>
      </c>
      <c r="I301" s="140">
        <f t="shared" si="13"/>
        <v>47549.954159999994</v>
      </c>
      <c r="J301" s="140">
        <f t="shared" si="14"/>
        <v>47549.954159999994</v>
      </c>
    </row>
    <row r="302" spans="1:10" ht="25.5">
      <c r="A302" s="53">
        <f t="shared" si="12"/>
        <v>291</v>
      </c>
      <c r="B302" s="159" t="s">
        <v>342</v>
      </c>
      <c r="C302" s="160" t="s">
        <v>36</v>
      </c>
      <c r="D302" s="160" t="s">
        <v>94</v>
      </c>
      <c r="E302" s="160" t="s">
        <v>619</v>
      </c>
      <c r="F302" s="160" t="s">
        <v>231</v>
      </c>
      <c r="G302" s="140">
        <v>36480</v>
      </c>
      <c r="H302" s="140">
        <v>36480</v>
      </c>
      <c r="I302" s="140">
        <f t="shared" si="13"/>
        <v>36.48</v>
      </c>
      <c r="J302" s="140">
        <f t="shared" si="14"/>
        <v>36.48</v>
      </c>
    </row>
    <row r="303" spans="1:10" ht="25.5">
      <c r="A303" s="53">
        <f t="shared" si="12"/>
        <v>292</v>
      </c>
      <c r="B303" s="159" t="s">
        <v>335</v>
      </c>
      <c r="C303" s="160" t="s">
        <v>36</v>
      </c>
      <c r="D303" s="160" t="s">
        <v>94</v>
      </c>
      <c r="E303" s="160" t="s">
        <v>619</v>
      </c>
      <c r="F303" s="160" t="s">
        <v>230</v>
      </c>
      <c r="G303" s="140">
        <v>40805173.33</v>
      </c>
      <c r="H303" s="140">
        <v>40805173.33</v>
      </c>
      <c r="I303" s="140">
        <f t="shared" si="13"/>
        <v>40805.17333</v>
      </c>
      <c r="J303" s="140">
        <f t="shared" si="14"/>
        <v>40805.17333</v>
      </c>
    </row>
    <row r="304" spans="1:10" ht="12.75">
      <c r="A304" s="53">
        <f t="shared" si="12"/>
        <v>293</v>
      </c>
      <c r="B304" s="159" t="s">
        <v>343</v>
      </c>
      <c r="C304" s="160" t="s">
        <v>36</v>
      </c>
      <c r="D304" s="160" t="s">
        <v>94</v>
      </c>
      <c r="E304" s="160" t="s">
        <v>619</v>
      </c>
      <c r="F304" s="160" t="s">
        <v>232</v>
      </c>
      <c r="G304" s="140">
        <v>6708300.83</v>
      </c>
      <c r="H304" s="140">
        <v>6708300.83</v>
      </c>
      <c r="I304" s="140">
        <f t="shared" si="13"/>
        <v>6708.30083</v>
      </c>
      <c r="J304" s="140">
        <f t="shared" si="14"/>
        <v>6708.30083</v>
      </c>
    </row>
    <row r="305" spans="1:10" ht="38.25">
      <c r="A305" s="53">
        <f t="shared" si="12"/>
        <v>294</v>
      </c>
      <c r="B305" s="159" t="s">
        <v>390</v>
      </c>
      <c r="C305" s="160" t="s">
        <v>36</v>
      </c>
      <c r="D305" s="160" t="s">
        <v>94</v>
      </c>
      <c r="E305" s="160" t="s">
        <v>620</v>
      </c>
      <c r="F305" s="160" t="s">
        <v>40</v>
      </c>
      <c r="G305" s="140">
        <v>374842.2</v>
      </c>
      <c r="H305" s="140">
        <v>374842.2</v>
      </c>
      <c r="I305" s="140">
        <f t="shared" si="13"/>
        <v>374.8422</v>
      </c>
      <c r="J305" s="140">
        <f t="shared" si="14"/>
        <v>374.8422</v>
      </c>
    </row>
    <row r="306" spans="1:10" ht="25.5">
      <c r="A306" s="53">
        <f t="shared" si="12"/>
        <v>295</v>
      </c>
      <c r="B306" s="159" t="s">
        <v>335</v>
      </c>
      <c r="C306" s="160" t="s">
        <v>36</v>
      </c>
      <c r="D306" s="160" t="s">
        <v>94</v>
      </c>
      <c r="E306" s="160" t="s">
        <v>620</v>
      </c>
      <c r="F306" s="160" t="s">
        <v>230</v>
      </c>
      <c r="G306" s="140">
        <v>374842.2</v>
      </c>
      <c r="H306" s="140">
        <v>374842.2</v>
      </c>
      <c r="I306" s="140">
        <f t="shared" si="13"/>
        <v>374.8422</v>
      </c>
      <c r="J306" s="140">
        <f t="shared" si="14"/>
        <v>374.8422</v>
      </c>
    </row>
    <row r="307" spans="1:10" ht="76.5">
      <c r="A307" s="53">
        <f t="shared" si="12"/>
        <v>296</v>
      </c>
      <c r="B307" s="159" t="s">
        <v>1026</v>
      </c>
      <c r="C307" s="160" t="s">
        <v>36</v>
      </c>
      <c r="D307" s="160" t="s">
        <v>94</v>
      </c>
      <c r="E307" s="160" t="s">
        <v>621</v>
      </c>
      <c r="F307" s="160" t="s">
        <v>40</v>
      </c>
      <c r="G307" s="140">
        <v>44610700</v>
      </c>
      <c r="H307" s="140">
        <v>42467750</v>
      </c>
      <c r="I307" s="140">
        <f t="shared" si="13"/>
        <v>44610.7</v>
      </c>
      <c r="J307" s="140">
        <f t="shared" si="14"/>
        <v>42467.75</v>
      </c>
    </row>
    <row r="308" spans="1:10" ht="25.5">
      <c r="A308" s="53">
        <f t="shared" si="12"/>
        <v>297</v>
      </c>
      <c r="B308" s="159" t="s">
        <v>335</v>
      </c>
      <c r="C308" s="160" t="s">
        <v>36</v>
      </c>
      <c r="D308" s="160" t="s">
        <v>94</v>
      </c>
      <c r="E308" s="160" t="s">
        <v>621</v>
      </c>
      <c r="F308" s="160" t="s">
        <v>230</v>
      </c>
      <c r="G308" s="140">
        <v>44610700</v>
      </c>
      <c r="H308" s="140">
        <v>42467750</v>
      </c>
      <c r="I308" s="140">
        <f t="shared" si="13"/>
        <v>44610.7</v>
      </c>
      <c r="J308" s="140">
        <f t="shared" si="14"/>
        <v>42467.75</v>
      </c>
    </row>
    <row r="309" spans="1:10" ht="25.5">
      <c r="A309" s="53">
        <f t="shared" si="12"/>
        <v>298</v>
      </c>
      <c r="B309" s="159" t="s">
        <v>1027</v>
      </c>
      <c r="C309" s="160" t="s">
        <v>36</v>
      </c>
      <c r="D309" s="160" t="s">
        <v>94</v>
      </c>
      <c r="E309" s="160" t="s">
        <v>822</v>
      </c>
      <c r="F309" s="160" t="s">
        <v>40</v>
      </c>
      <c r="G309" s="140">
        <v>4843472.24</v>
      </c>
      <c r="H309" s="140">
        <v>4843472.24</v>
      </c>
      <c r="I309" s="140">
        <f t="shared" si="13"/>
        <v>4843.47224</v>
      </c>
      <c r="J309" s="140">
        <f t="shared" si="14"/>
        <v>4843.47224</v>
      </c>
    </row>
    <row r="310" spans="1:10" ht="25.5">
      <c r="A310" s="53">
        <f t="shared" si="12"/>
        <v>299</v>
      </c>
      <c r="B310" s="159" t="s">
        <v>335</v>
      </c>
      <c r="C310" s="160" t="s">
        <v>36</v>
      </c>
      <c r="D310" s="160" t="s">
        <v>94</v>
      </c>
      <c r="E310" s="160" t="s">
        <v>822</v>
      </c>
      <c r="F310" s="160" t="s">
        <v>230</v>
      </c>
      <c r="G310" s="140">
        <v>4843472.24</v>
      </c>
      <c r="H310" s="140">
        <v>4843472.24</v>
      </c>
      <c r="I310" s="140">
        <f t="shared" si="13"/>
        <v>4843.47224</v>
      </c>
      <c r="J310" s="140">
        <f t="shared" si="14"/>
        <v>4843.47224</v>
      </c>
    </row>
    <row r="311" spans="1:10" ht="102">
      <c r="A311" s="53">
        <f t="shared" si="12"/>
        <v>300</v>
      </c>
      <c r="B311" s="159" t="s">
        <v>451</v>
      </c>
      <c r="C311" s="160" t="s">
        <v>36</v>
      </c>
      <c r="D311" s="160" t="s">
        <v>94</v>
      </c>
      <c r="E311" s="160" t="s">
        <v>622</v>
      </c>
      <c r="F311" s="160" t="s">
        <v>40</v>
      </c>
      <c r="G311" s="140">
        <v>971133.21</v>
      </c>
      <c r="H311" s="140">
        <v>971133.21</v>
      </c>
      <c r="I311" s="140">
        <f t="shared" si="13"/>
        <v>971.13321</v>
      </c>
      <c r="J311" s="140">
        <f t="shared" si="14"/>
        <v>971.13321</v>
      </c>
    </row>
    <row r="312" spans="1:10" ht="25.5">
      <c r="A312" s="53">
        <f t="shared" si="12"/>
        <v>301</v>
      </c>
      <c r="B312" s="159" t="s">
        <v>335</v>
      </c>
      <c r="C312" s="160" t="s">
        <v>36</v>
      </c>
      <c r="D312" s="160" t="s">
        <v>94</v>
      </c>
      <c r="E312" s="160" t="s">
        <v>622</v>
      </c>
      <c r="F312" s="160" t="s">
        <v>230</v>
      </c>
      <c r="G312" s="140">
        <v>971133.21</v>
      </c>
      <c r="H312" s="140">
        <v>971133.21</v>
      </c>
      <c r="I312" s="140">
        <f t="shared" si="13"/>
        <v>971.13321</v>
      </c>
      <c r="J312" s="140">
        <f t="shared" si="14"/>
        <v>971.13321</v>
      </c>
    </row>
    <row r="313" spans="1:10" ht="89.25">
      <c r="A313" s="53">
        <f t="shared" si="12"/>
        <v>302</v>
      </c>
      <c r="B313" s="159" t="s">
        <v>623</v>
      </c>
      <c r="C313" s="160" t="s">
        <v>36</v>
      </c>
      <c r="D313" s="160" t="s">
        <v>94</v>
      </c>
      <c r="E313" s="160" t="s">
        <v>624</v>
      </c>
      <c r="F313" s="160" t="s">
        <v>40</v>
      </c>
      <c r="G313" s="140">
        <v>165831000</v>
      </c>
      <c r="H313" s="140">
        <v>169037000</v>
      </c>
      <c r="I313" s="140">
        <f t="shared" si="13"/>
        <v>165831</v>
      </c>
      <c r="J313" s="140">
        <f t="shared" si="14"/>
        <v>169037</v>
      </c>
    </row>
    <row r="314" spans="1:10" ht="25.5">
      <c r="A314" s="53">
        <f t="shared" si="12"/>
        <v>303</v>
      </c>
      <c r="B314" s="159" t="s">
        <v>342</v>
      </c>
      <c r="C314" s="160" t="s">
        <v>36</v>
      </c>
      <c r="D314" s="160" t="s">
        <v>94</v>
      </c>
      <c r="E314" s="160" t="s">
        <v>624</v>
      </c>
      <c r="F314" s="160" t="s">
        <v>231</v>
      </c>
      <c r="G314" s="140">
        <v>165831000</v>
      </c>
      <c r="H314" s="140">
        <v>169037000</v>
      </c>
      <c r="I314" s="140">
        <f t="shared" si="13"/>
        <v>165831</v>
      </c>
      <c r="J314" s="140">
        <f t="shared" si="14"/>
        <v>169037</v>
      </c>
    </row>
    <row r="315" spans="1:10" ht="89.25">
      <c r="A315" s="53">
        <f t="shared" si="12"/>
        <v>304</v>
      </c>
      <c r="B315" s="159" t="s">
        <v>625</v>
      </c>
      <c r="C315" s="160" t="s">
        <v>36</v>
      </c>
      <c r="D315" s="160" t="s">
        <v>94</v>
      </c>
      <c r="E315" s="160" t="s">
        <v>626</v>
      </c>
      <c r="F315" s="160" t="s">
        <v>40</v>
      </c>
      <c r="G315" s="140">
        <v>2238000</v>
      </c>
      <c r="H315" s="140">
        <v>2328000</v>
      </c>
      <c r="I315" s="140">
        <f t="shared" si="13"/>
        <v>2238</v>
      </c>
      <c r="J315" s="140">
        <f t="shared" si="14"/>
        <v>2328</v>
      </c>
    </row>
    <row r="316" spans="1:10" ht="25.5">
      <c r="A316" s="53">
        <f t="shared" si="12"/>
        <v>305</v>
      </c>
      <c r="B316" s="159" t="s">
        <v>335</v>
      </c>
      <c r="C316" s="160" t="s">
        <v>36</v>
      </c>
      <c r="D316" s="160" t="s">
        <v>94</v>
      </c>
      <c r="E316" s="160" t="s">
        <v>626</v>
      </c>
      <c r="F316" s="160" t="s">
        <v>230</v>
      </c>
      <c r="G316" s="140">
        <v>2238000</v>
      </c>
      <c r="H316" s="140">
        <v>2328000</v>
      </c>
      <c r="I316" s="140">
        <f t="shared" si="13"/>
        <v>2238</v>
      </c>
      <c r="J316" s="140">
        <f t="shared" si="14"/>
        <v>2328</v>
      </c>
    </row>
    <row r="317" spans="1:10" ht="12.75">
      <c r="A317" s="53">
        <f t="shared" si="12"/>
        <v>306</v>
      </c>
      <c r="B317" s="159" t="s">
        <v>492</v>
      </c>
      <c r="C317" s="160" t="s">
        <v>36</v>
      </c>
      <c r="D317" s="160" t="s">
        <v>95</v>
      </c>
      <c r="E317" s="160" t="s">
        <v>524</v>
      </c>
      <c r="F317" s="160" t="s">
        <v>40</v>
      </c>
      <c r="G317" s="140">
        <v>422969963.98</v>
      </c>
      <c r="H317" s="140">
        <v>424325813.98</v>
      </c>
      <c r="I317" s="140">
        <f t="shared" si="13"/>
        <v>422969.96398</v>
      </c>
      <c r="J317" s="140">
        <f t="shared" si="14"/>
        <v>424325.81398000004</v>
      </c>
    </row>
    <row r="318" spans="1:10" ht="38.25">
      <c r="A318" s="53">
        <f t="shared" si="12"/>
        <v>307</v>
      </c>
      <c r="B318" s="159" t="s">
        <v>806</v>
      </c>
      <c r="C318" s="160" t="s">
        <v>36</v>
      </c>
      <c r="D318" s="160" t="s">
        <v>95</v>
      </c>
      <c r="E318" s="160" t="s">
        <v>615</v>
      </c>
      <c r="F318" s="160" t="s">
        <v>40</v>
      </c>
      <c r="G318" s="140">
        <v>422969963.98</v>
      </c>
      <c r="H318" s="140">
        <v>424325813.98</v>
      </c>
      <c r="I318" s="140">
        <f t="shared" si="13"/>
        <v>422969.96398</v>
      </c>
      <c r="J318" s="140">
        <f t="shared" si="14"/>
        <v>424325.81398000004</v>
      </c>
    </row>
    <row r="319" spans="1:10" ht="38.25">
      <c r="A319" s="53">
        <f t="shared" si="12"/>
        <v>308</v>
      </c>
      <c r="B319" s="159" t="s">
        <v>391</v>
      </c>
      <c r="C319" s="160" t="s">
        <v>36</v>
      </c>
      <c r="D319" s="160" t="s">
        <v>95</v>
      </c>
      <c r="E319" s="160" t="s">
        <v>627</v>
      </c>
      <c r="F319" s="160" t="s">
        <v>40</v>
      </c>
      <c r="G319" s="140">
        <v>422969963.98</v>
      </c>
      <c r="H319" s="140">
        <v>424325813.98</v>
      </c>
      <c r="I319" s="140">
        <f t="shared" si="13"/>
        <v>422969.96398</v>
      </c>
      <c r="J319" s="140">
        <f t="shared" si="14"/>
        <v>424325.81398000004</v>
      </c>
    </row>
    <row r="320" spans="1:10" ht="76.5">
      <c r="A320" s="53">
        <f t="shared" si="12"/>
        <v>309</v>
      </c>
      <c r="B320" s="159" t="s">
        <v>392</v>
      </c>
      <c r="C320" s="160" t="s">
        <v>36</v>
      </c>
      <c r="D320" s="160" t="s">
        <v>95</v>
      </c>
      <c r="E320" s="160" t="s">
        <v>628</v>
      </c>
      <c r="F320" s="160" t="s">
        <v>40</v>
      </c>
      <c r="G320" s="140">
        <v>73567773.36</v>
      </c>
      <c r="H320" s="140">
        <v>73567773.36</v>
      </c>
      <c r="I320" s="140">
        <f t="shared" si="13"/>
        <v>73567.77336</v>
      </c>
      <c r="J320" s="140">
        <f t="shared" si="14"/>
        <v>73567.77336</v>
      </c>
    </row>
    <row r="321" spans="1:10" ht="25.5">
      <c r="A321" s="53">
        <f t="shared" si="12"/>
        <v>310</v>
      </c>
      <c r="B321" s="159" t="s">
        <v>342</v>
      </c>
      <c r="C321" s="160" t="s">
        <v>36</v>
      </c>
      <c r="D321" s="160" t="s">
        <v>95</v>
      </c>
      <c r="E321" s="160" t="s">
        <v>628</v>
      </c>
      <c r="F321" s="160" t="s">
        <v>231</v>
      </c>
      <c r="G321" s="140">
        <v>73567773.36</v>
      </c>
      <c r="H321" s="140">
        <v>73567773.36</v>
      </c>
      <c r="I321" s="140">
        <f t="shared" si="13"/>
        <v>73567.77336</v>
      </c>
      <c r="J321" s="140">
        <f t="shared" si="14"/>
        <v>73567.77336</v>
      </c>
    </row>
    <row r="322" spans="1:10" ht="114.75">
      <c r="A322" s="53">
        <f t="shared" si="12"/>
        <v>311</v>
      </c>
      <c r="B322" s="159" t="s">
        <v>393</v>
      </c>
      <c r="C322" s="160" t="s">
        <v>36</v>
      </c>
      <c r="D322" s="160" t="s">
        <v>95</v>
      </c>
      <c r="E322" s="160" t="s">
        <v>629</v>
      </c>
      <c r="F322" s="160" t="s">
        <v>40</v>
      </c>
      <c r="G322" s="140">
        <v>1786587.1</v>
      </c>
      <c r="H322" s="140">
        <v>1786587.1</v>
      </c>
      <c r="I322" s="140">
        <f t="shared" si="13"/>
        <v>1786.5871000000002</v>
      </c>
      <c r="J322" s="140">
        <f t="shared" si="14"/>
        <v>1786.5871000000002</v>
      </c>
    </row>
    <row r="323" spans="1:10" ht="25.5">
      <c r="A323" s="53">
        <f t="shared" si="12"/>
        <v>312</v>
      </c>
      <c r="B323" s="159" t="s">
        <v>335</v>
      </c>
      <c r="C323" s="160" t="s">
        <v>36</v>
      </c>
      <c r="D323" s="160" t="s">
        <v>95</v>
      </c>
      <c r="E323" s="160" t="s">
        <v>629</v>
      </c>
      <c r="F323" s="160" t="s">
        <v>230</v>
      </c>
      <c r="G323" s="140">
        <v>1786587.1</v>
      </c>
      <c r="H323" s="140">
        <v>1786587.1</v>
      </c>
      <c r="I323" s="140">
        <f t="shared" si="13"/>
        <v>1786.5871000000002</v>
      </c>
      <c r="J323" s="140">
        <f t="shared" si="14"/>
        <v>1786.5871000000002</v>
      </c>
    </row>
    <row r="324" spans="1:10" ht="38.25">
      <c r="A324" s="53">
        <f t="shared" si="12"/>
        <v>313</v>
      </c>
      <c r="B324" s="159" t="s">
        <v>394</v>
      </c>
      <c r="C324" s="160" t="s">
        <v>36</v>
      </c>
      <c r="D324" s="160" t="s">
        <v>95</v>
      </c>
      <c r="E324" s="160" t="s">
        <v>630</v>
      </c>
      <c r="F324" s="160" t="s">
        <v>40</v>
      </c>
      <c r="G324" s="140">
        <v>45268980.4</v>
      </c>
      <c r="H324" s="140">
        <v>45268980.4</v>
      </c>
      <c r="I324" s="140">
        <f t="shared" si="13"/>
        <v>45268.9804</v>
      </c>
      <c r="J324" s="140">
        <f t="shared" si="14"/>
        <v>45268.9804</v>
      </c>
    </row>
    <row r="325" spans="1:10" ht="25.5">
      <c r="A325" s="53">
        <f t="shared" si="12"/>
        <v>314</v>
      </c>
      <c r="B325" s="159" t="s">
        <v>342</v>
      </c>
      <c r="C325" s="160" t="s">
        <v>36</v>
      </c>
      <c r="D325" s="160" t="s">
        <v>95</v>
      </c>
      <c r="E325" s="160" t="s">
        <v>630</v>
      </c>
      <c r="F325" s="160" t="s">
        <v>231</v>
      </c>
      <c r="G325" s="140">
        <v>167960</v>
      </c>
      <c r="H325" s="140">
        <v>167960</v>
      </c>
      <c r="I325" s="140">
        <f t="shared" si="13"/>
        <v>167.96</v>
      </c>
      <c r="J325" s="140">
        <f t="shared" si="14"/>
        <v>167.96</v>
      </c>
    </row>
    <row r="326" spans="1:10" ht="25.5">
      <c r="A326" s="53">
        <f t="shared" si="12"/>
        <v>315</v>
      </c>
      <c r="B326" s="159" t="s">
        <v>335</v>
      </c>
      <c r="C326" s="160" t="s">
        <v>36</v>
      </c>
      <c r="D326" s="160" t="s">
        <v>95</v>
      </c>
      <c r="E326" s="160" t="s">
        <v>630</v>
      </c>
      <c r="F326" s="160" t="s">
        <v>230</v>
      </c>
      <c r="G326" s="140">
        <v>42004984.4</v>
      </c>
      <c r="H326" s="140">
        <v>42004984.4</v>
      </c>
      <c r="I326" s="140">
        <f t="shared" si="13"/>
        <v>42004.9844</v>
      </c>
      <c r="J326" s="140">
        <f t="shared" si="14"/>
        <v>42004.9844</v>
      </c>
    </row>
    <row r="327" spans="1:10" ht="12.75">
      <c r="A327" s="53">
        <f t="shared" si="12"/>
        <v>316</v>
      </c>
      <c r="B327" s="159" t="s">
        <v>343</v>
      </c>
      <c r="C327" s="160" t="s">
        <v>36</v>
      </c>
      <c r="D327" s="160" t="s">
        <v>95</v>
      </c>
      <c r="E327" s="160" t="s">
        <v>630</v>
      </c>
      <c r="F327" s="160" t="s">
        <v>232</v>
      </c>
      <c r="G327" s="140">
        <v>3096036</v>
      </c>
      <c r="H327" s="140">
        <v>3096036</v>
      </c>
      <c r="I327" s="140">
        <f t="shared" si="13"/>
        <v>3096.036</v>
      </c>
      <c r="J327" s="140">
        <f t="shared" si="14"/>
        <v>3096.036</v>
      </c>
    </row>
    <row r="328" spans="1:10" ht="63.75">
      <c r="A328" s="53">
        <f t="shared" si="12"/>
        <v>317</v>
      </c>
      <c r="B328" s="159" t="s">
        <v>1029</v>
      </c>
      <c r="C328" s="160" t="s">
        <v>36</v>
      </c>
      <c r="D328" s="160" t="s">
        <v>95</v>
      </c>
      <c r="E328" s="160" t="s">
        <v>632</v>
      </c>
      <c r="F328" s="160" t="s">
        <v>40</v>
      </c>
      <c r="G328" s="140">
        <v>6923818.4</v>
      </c>
      <c r="H328" s="140">
        <v>6923818.4</v>
      </c>
      <c r="I328" s="140">
        <f t="shared" si="13"/>
        <v>6923.8184</v>
      </c>
      <c r="J328" s="140">
        <f t="shared" si="14"/>
        <v>6923.8184</v>
      </c>
    </row>
    <row r="329" spans="1:10" ht="25.5">
      <c r="A329" s="53">
        <f t="shared" si="12"/>
        <v>318</v>
      </c>
      <c r="B329" s="159" t="s">
        <v>335</v>
      </c>
      <c r="C329" s="160" t="s">
        <v>36</v>
      </c>
      <c r="D329" s="160" t="s">
        <v>95</v>
      </c>
      <c r="E329" s="160" t="s">
        <v>632</v>
      </c>
      <c r="F329" s="160" t="s">
        <v>230</v>
      </c>
      <c r="G329" s="140">
        <v>6923818.4</v>
      </c>
      <c r="H329" s="140">
        <v>6923818.4</v>
      </c>
      <c r="I329" s="140">
        <f t="shared" si="13"/>
        <v>6923.8184</v>
      </c>
      <c r="J329" s="140">
        <f t="shared" si="14"/>
        <v>6923.8184</v>
      </c>
    </row>
    <row r="330" spans="1:10" ht="76.5">
      <c r="A330" s="53">
        <f t="shared" si="12"/>
        <v>319</v>
      </c>
      <c r="B330" s="159" t="s">
        <v>1030</v>
      </c>
      <c r="C330" s="160" t="s">
        <v>36</v>
      </c>
      <c r="D330" s="160" t="s">
        <v>95</v>
      </c>
      <c r="E330" s="160" t="s">
        <v>633</v>
      </c>
      <c r="F330" s="160" t="s">
        <v>40</v>
      </c>
      <c r="G330" s="140">
        <v>44610700</v>
      </c>
      <c r="H330" s="140">
        <v>42467750</v>
      </c>
      <c r="I330" s="140">
        <f t="shared" si="13"/>
        <v>44610.7</v>
      </c>
      <c r="J330" s="140">
        <f t="shared" si="14"/>
        <v>42467.75</v>
      </c>
    </row>
    <row r="331" spans="1:10" ht="25.5">
      <c r="A331" s="53">
        <f t="shared" si="12"/>
        <v>320</v>
      </c>
      <c r="B331" s="159" t="s">
        <v>335</v>
      </c>
      <c r="C331" s="160" t="s">
        <v>36</v>
      </c>
      <c r="D331" s="160" t="s">
        <v>95</v>
      </c>
      <c r="E331" s="160" t="s">
        <v>633</v>
      </c>
      <c r="F331" s="160" t="s">
        <v>230</v>
      </c>
      <c r="G331" s="140">
        <v>44610700</v>
      </c>
      <c r="H331" s="140">
        <v>42467750</v>
      </c>
      <c r="I331" s="140">
        <f t="shared" si="13"/>
        <v>44610.7</v>
      </c>
      <c r="J331" s="140">
        <f t="shared" si="14"/>
        <v>42467.75</v>
      </c>
    </row>
    <row r="332" spans="1:10" ht="76.5">
      <c r="A332" s="53">
        <f t="shared" si="12"/>
        <v>321</v>
      </c>
      <c r="B332" s="159" t="s">
        <v>1031</v>
      </c>
      <c r="C332" s="160" t="s">
        <v>36</v>
      </c>
      <c r="D332" s="160" t="s">
        <v>95</v>
      </c>
      <c r="E332" s="160" t="s">
        <v>1032</v>
      </c>
      <c r="F332" s="160" t="s">
        <v>40</v>
      </c>
      <c r="G332" s="140">
        <v>168400</v>
      </c>
      <c r="H332" s="140">
        <v>168400</v>
      </c>
      <c r="I332" s="140">
        <f t="shared" si="13"/>
        <v>168.4</v>
      </c>
      <c r="J332" s="140">
        <f t="shared" si="14"/>
        <v>168.4</v>
      </c>
    </row>
    <row r="333" spans="1:10" ht="25.5">
      <c r="A333" s="53">
        <f t="shared" si="12"/>
        <v>322</v>
      </c>
      <c r="B333" s="159" t="s">
        <v>335</v>
      </c>
      <c r="C333" s="160" t="s">
        <v>36</v>
      </c>
      <c r="D333" s="160" t="s">
        <v>95</v>
      </c>
      <c r="E333" s="160" t="s">
        <v>1032</v>
      </c>
      <c r="F333" s="160" t="s">
        <v>230</v>
      </c>
      <c r="G333" s="140">
        <v>168400</v>
      </c>
      <c r="H333" s="140">
        <v>168400</v>
      </c>
      <c r="I333" s="140">
        <f t="shared" si="13"/>
        <v>168.4</v>
      </c>
      <c r="J333" s="140">
        <f t="shared" si="14"/>
        <v>168.4</v>
      </c>
    </row>
    <row r="334" spans="1:10" ht="102">
      <c r="A334" s="53">
        <f aca="true" t="shared" si="15" ref="A334:A397">1+A333</f>
        <v>323</v>
      </c>
      <c r="B334" s="159" t="s">
        <v>452</v>
      </c>
      <c r="C334" s="160" t="s">
        <v>36</v>
      </c>
      <c r="D334" s="160" t="s">
        <v>95</v>
      </c>
      <c r="E334" s="160" t="s">
        <v>634</v>
      </c>
      <c r="F334" s="160" t="s">
        <v>40</v>
      </c>
      <c r="G334" s="140">
        <v>907900</v>
      </c>
      <c r="H334" s="140">
        <v>907900</v>
      </c>
      <c r="I334" s="140">
        <f aca="true" t="shared" si="16" ref="I334:I397">G334/1000</f>
        <v>907.9</v>
      </c>
      <c r="J334" s="140">
        <f aca="true" t="shared" si="17" ref="J334:J397">H334/1000</f>
        <v>907.9</v>
      </c>
    </row>
    <row r="335" spans="1:10" ht="25.5">
      <c r="A335" s="53">
        <f t="shared" si="15"/>
        <v>324</v>
      </c>
      <c r="B335" s="159" t="s">
        <v>335</v>
      </c>
      <c r="C335" s="160" t="s">
        <v>36</v>
      </c>
      <c r="D335" s="160" t="s">
        <v>95</v>
      </c>
      <c r="E335" s="160" t="s">
        <v>634</v>
      </c>
      <c r="F335" s="160" t="s">
        <v>230</v>
      </c>
      <c r="G335" s="140">
        <v>907900</v>
      </c>
      <c r="H335" s="140">
        <v>907900</v>
      </c>
      <c r="I335" s="140">
        <f t="shared" si="16"/>
        <v>907.9</v>
      </c>
      <c r="J335" s="140">
        <f t="shared" si="17"/>
        <v>907.9</v>
      </c>
    </row>
    <row r="336" spans="1:10" ht="38.25">
      <c r="A336" s="53">
        <f t="shared" si="15"/>
        <v>325</v>
      </c>
      <c r="B336" s="159" t="s">
        <v>1162</v>
      </c>
      <c r="C336" s="160" t="s">
        <v>36</v>
      </c>
      <c r="D336" s="160" t="s">
        <v>95</v>
      </c>
      <c r="E336" s="160" t="s">
        <v>1163</v>
      </c>
      <c r="F336" s="160" t="s">
        <v>40</v>
      </c>
      <c r="G336" s="140">
        <v>16620000</v>
      </c>
      <c r="H336" s="140">
        <v>16620000</v>
      </c>
      <c r="I336" s="140">
        <f t="shared" si="16"/>
        <v>16620</v>
      </c>
      <c r="J336" s="140">
        <f t="shared" si="17"/>
        <v>16620</v>
      </c>
    </row>
    <row r="337" spans="1:10" ht="25.5">
      <c r="A337" s="53">
        <f t="shared" si="15"/>
        <v>326</v>
      </c>
      <c r="B337" s="159" t="s">
        <v>342</v>
      </c>
      <c r="C337" s="160" t="s">
        <v>36</v>
      </c>
      <c r="D337" s="160" t="s">
        <v>95</v>
      </c>
      <c r="E337" s="160" t="s">
        <v>1163</v>
      </c>
      <c r="F337" s="160" t="s">
        <v>231</v>
      </c>
      <c r="G337" s="140">
        <v>16620000</v>
      </c>
      <c r="H337" s="140">
        <v>16620000</v>
      </c>
      <c r="I337" s="140">
        <f t="shared" si="16"/>
        <v>16620</v>
      </c>
      <c r="J337" s="140">
        <f t="shared" si="17"/>
        <v>16620</v>
      </c>
    </row>
    <row r="338" spans="1:10" ht="127.5">
      <c r="A338" s="53">
        <f t="shared" si="15"/>
        <v>327</v>
      </c>
      <c r="B338" s="159" t="s">
        <v>635</v>
      </c>
      <c r="C338" s="160" t="s">
        <v>36</v>
      </c>
      <c r="D338" s="160" t="s">
        <v>95</v>
      </c>
      <c r="E338" s="160" t="s">
        <v>636</v>
      </c>
      <c r="F338" s="160" t="s">
        <v>40</v>
      </c>
      <c r="G338" s="140">
        <v>194196000</v>
      </c>
      <c r="H338" s="140">
        <v>197051000</v>
      </c>
      <c r="I338" s="140">
        <f t="shared" si="16"/>
        <v>194196</v>
      </c>
      <c r="J338" s="140">
        <f t="shared" si="17"/>
        <v>197051</v>
      </c>
    </row>
    <row r="339" spans="1:10" ht="25.5">
      <c r="A339" s="53">
        <f t="shared" si="15"/>
        <v>328</v>
      </c>
      <c r="B339" s="159" t="s">
        <v>342</v>
      </c>
      <c r="C339" s="160" t="s">
        <v>36</v>
      </c>
      <c r="D339" s="160" t="s">
        <v>95</v>
      </c>
      <c r="E339" s="160" t="s">
        <v>636</v>
      </c>
      <c r="F339" s="160" t="s">
        <v>231</v>
      </c>
      <c r="G339" s="140">
        <v>194196000</v>
      </c>
      <c r="H339" s="140">
        <v>197051000</v>
      </c>
      <c r="I339" s="140">
        <f t="shared" si="16"/>
        <v>194196</v>
      </c>
      <c r="J339" s="140">
        <f t="shared" si="17"/>
        <v>197051</v>
      </c>
    </row>
    <row r="340" spans="1:10" ht="127.5">
      <c r="A340" s="53">
        <f t="shared" si="15"/>
        <v>329</v>
      </c>
      <c r="B340" s="159" t="s">
        <v>637</v>
      </c>
      <c r="C340" s="160" t="s">
        <v>36</v>
      </c>
      <c r="D340" s="160" t="s">
        <v>95</v>
      </c>
      <c r="E340" s="160" t="s">
        <v>638</v>
      </c>
      <c r="F340" s="160" t="s">
        <v>40</v>
      </c>
      <c r="G340" s="140">
        <v>8574000</v>
      </c>
      <c r="H340" s="140">
        <v>8917000</v>
      </c>
      <c r="I340" s="140">
        <f t="shared" si="16"/>
        <v>8574</v>
      </c>
      <c r="J340" s="140">
        <f t="shared" si="17"/>
        <v>8917</v>
      </c>
    </row>
    <row r="341" spans="1:10" ht="25.5">
      <c r="A341" s="53">
        <f t="shared" si="15"/>
        <v>330</v>
      </c>
      <c r="B341" s="159" t="s">
        <v>335</v>
      </c>
      <c r="C341" s="160" t="s">
        <v>36</v>
      </c>
      <c r="D341" s="160" t="s">
        <v>95</v>
      </c>
      <c r="E341" s="160" t="s">
        <v>638</v>
      </c>
      <c r="F341" s="160" t="s">
        <v>230</v>
      </c>
      <c r="G341" s="140">
        <v>8574000</v>
      </c>
      <c r="H341" s="140">
        <v>8917000</v>
      </c>
      <c r="I341" s="140">
        <f t="shared" si="16"/>
        <v>8574</v>
      </c>
      <c r="J341" s="140">
        <f t="shared" si="17"/>
        <v>8917</v>
      </c>
    </row>
    <row r="342" spans="1:10" ht="38.25">
      <c r="A342" s="53">
        <f t="shared" si="15"/>
        <v>331</v>
      </c>
      <c r="B342" s="159" t="s">
        <v>1135</v>
      </c>
      <c r="C342" s="160" t="s">
        <v>36</v>
      </c>
      <c r="D342" s="160" t="s">
        <v>95</v>
      </c>
      <c r="E342" s="160" t="s">
        <v>1126</v>
      </c>
      <c r="F342" s="160" t="s">
        <v>40</v>
      </c>
      <c r="G342" s="140">
        <v>8762400</v>
      </c>
      <c r="H342" s="140">
        <v>9572600</v>
      </c>
      <c r="I342" s="140">
        <f t="shared" si="16"/>
        <v>8762.4</v>
      </c>
      <c r="J342" s="140">
        <f t="shared" si="17"/>
        <v>9572.6</v>
      </c>
    </row>
    <row r="343" spans="1:10" ht="25.5">
      <c r="A343" s="53">
        <f t="shared" si="15"/>
        <v>332</v>
      </c>
      <c r="B343" s="159" t="s">
        <v>335</v>
      </c>
      <c r="C343" s="160" t="s">
        <v>36</v>
      </c>
      <c r="D343" s="160" t="s">
        <v>95</v>
      </c>
      <c r="E343" s="160" t="s">
        <v>1126</v>
      </c>
      <c r="F343" s="160" t="s">
        <v>230</v>
      </c>
      <c r="G343" s="140">
        <v>8762400</v>
      </c>
      <c r="H343" s="140">
        <v>9572600</v>
      </c>
      <c r="I343" s="140">
        <f t="shared" si="16"/>
        <v>8762.4</v>
      </c>
      <c r="J343" s="140">
        <f t="shared" si="17"/>
        <v>9572.6</v>
      </c>
    </row>
    <row r="344" spans="1:10" ht="51">
      <c r="A344" s="53">
        <f t="shared" si="15"/>
        <v>333</v>
      </c>
      <c r="B344" s="159" t="s">
        <v>1136</v>
      </c>
      <c r="C344" s="160" t="s">
        <v>36</v>
      </c>
      <c r="D344" s="160" t="s">
        <v>95</v>
      </c>
      <c r="E344" s="160" t="s">
        <v>1128</v>
      </c>
      <c r="F344" s="160" t="s">
        <v>40</v>
      </c>
      <c r="G344" s="140">
        <v>15677000</v>
      </c>
      <c r="H344" s="140">
        <v>15167600</v>
      </c>
      <c r="I344" s="140">
        <f t="shared" si="16"/>
        <v>15677</v>
      </c>
      <c r="J344" s="140">
        <f t="shared" si="17"/>
        <v>15167.6</v>
      </c>
    </row>
    <row r="345" spans="1:10" ht="25.5">
      <c r="A345" s="53">
        <f t="shared" si="15"/>
        <v>334</v>
      </c>
      <c r="B345" s="159" t="s">
        <v>335</v>
      </c>
      <c r="C345" s="160" t="s">
        <v>36</v>
      </c>
      <c r="D345" s="160" t="s">
        <v>95</v>
      </c>
      <c r="E345" s="160" t="s">
        <v>1128</v>
      </c>
      <c r="F345" s="160" t="s">
        <v>230</v>
      </c>
      <c r="G345" s="140">
        <v>15677000</v>
      </c>
      <c r="H345" s="140">
        <v>15167600</v>
      </c>
      <c r="I345" s="140">
        <f t="shared" si="16"/>
        <v>15677</v>
      </c>
      <c r="J345" s="140">
        <f t="shared" si="17"/>
        <v>15167.6</v>
      </c>
    </row>
    <row r="346" spans="1:10" ht="25.5">
      <c r="A346" s="53">
        <f t="shared" si="15"/>
        <v>335</v>
      </c>
      <c r="B346" s="159" t="s">
        <v>1033</v>
      </c>
      <c r="C346" s="160" t="s">
        <v>36</v>
      </c>
      <c r="D346" s="160" t="s">
        <v>95</v>
      </c>
      <c r="E346" s="160" t="s">
        <v>823</v>
      </c>
      <c r="F346" s="160" t="s">
        <v>40</v>
      </c>
      <c r="G346" s="140">
        <v>5906404.72</v>
      </c>
      <c r="H346" s="140">
        <v>5906404.72</v>
      </c>
      <c r="I346" s="140">
        <f t="shared" si="16"/>
        <v>5906.4047199999995</v>
      </c>
      <c r="J346" s="140">
        <f t="shared" si="17"/>
        <v>5906.4047199999995</v>
      </c>
    </row>
    <row r="347" spans="1:10" ht="25.5">
      <c r="A347" s="53">
        <f t="shared" si="15"/>
        <v>336</v>
      </c>
      <c r="B347" s="159" t="s">
        <v>335</v>
      </c>
      <c r="C347" s="160" t="s">
        <v>36</v>
      </c>
      <c r="D347" s="160" t="s">
        <v>95</v>
      </c>
      <c r="E347" s="160" t="s">
        <v>823</v>
      </c>
      <c r="F347" s="160" t="s">
        <v>230</v>
      </c>
      <c r="G347" s="140">
        <v>5906404.72</v>
      </c>
      <c r="H347" s="140">
        <v>5906404.72</v>
      </c>
      <c r="I347" s="140">
        <f t="shared" si="16"/>
        <v>5906.4047199999995</v>
      </c>
      <c r="J347" s="140">
        <f t="shared" si="17"/>
        <v>5906.4047199999995</v>
      </c>
    </row>
    <row r="348" spans="1:10" ht="12.75">
      <c r="A348" s="53">
        <f t="shared" si="15"/>
        <v>337</v>
      </c>
      <c r="B348" s="159" t="s">
        <v>639</v>
      </c>
      <c r="C348" s="160" t="s">
        <v>36</v>
      </c>
      <c r="D348" s="160" t="s">
        <v>96</v>
      </c>
      <c r="E348" s="160" t="s">
        <v>524</v>
      </c>
      <c r="F348" s="160" t="s">
        <v>40</v>
      </c>
      <c r="G348" s="140">
        <v>901700</v>
      </c>
      <c r="H348" s="140">
        <v>937800</v>
      </c>
      <c r="I348" s="140">
        <f t="shared" si="16"/>
        <v>901.7</v>
      </c>
      <c r="J348" s="140">
        <f t="shared" si="17"/>
        <v>937.8</v>
      </c>
    </row>
    <row r="349" spans="1:10" ht="38.25">
      <c r="A349" s="53">
        <f t="shared" si="15"/>
        <v>338</v>
      </c>
      <c r="B349" s="159" t="s">
        <v>806</v>
      </c>
      <c r="C349" s="160" t="s">
        <v>36</v>
      </c>
      <c r="D349" s="160" t="s">
        <v>96</v>
      </c>
      <c r="E349" s="160" t="s">
        <v>615</v>
      </c>
      <c r="F349" s="160" t="s">
        <v>40</v>
      </c>
      <c r="G349" s="140">
        <v>901700</v>
      </c>
      <c r="H349" s="140">
        <v>937800</v>
      </c>
      <c r="I349" s="140">
        <f t="shared" si="16"/>
        <v>901.7</v>
      </c>
      <c r="J349" s="140">
        <f t="shared" si="17"/>
        <v>937.8</v>
      </c>
    </row>
    <row r="350" spans="1:10" ht="38.25">
      <c r="A350" s="53">
        <f t="shared" si="15"/>
        <v>339</v>
      </c>
      <c r="B350" s="159" t="s">
        <v>1036</v>
      </c>
      <c r="C350" s="160" t="s">
        <v>36</v>
      </c>
      <c r="D350" s="160" t="s">
        <v>96</v>
      </c>
      <c r="E350" s="160" t="s">
        <v>640</v>
      </c>
      <c r="F350" s="160" t="s">
        <v>40</v>
      </c>
      <c r="G350" s="140">
        <v>901700</v>
      </c>
      <c r="H350" s="140">
        <v>937800</v>
      </c>
      <c r="I350" s="140">
        <f t="shared" si="16"/>
        <v>901.7</v>
      </c>
      <c r="J350" s="140">
        <f t="shared" si="17"/>
        <v>937.8</v>
      </c>
    </row>
    <row r="351" spans="1:10" ht="102">
      <c r="A351" s="53">
        <f t="shared" si="15"/>
        <v>340</v>
      </c>
      <c r="B351" s="159" t="s">
        <v>930</v>
      </c>
      <c r="C351" s="160" t="s">
        <v>36</v>
      </c>
      <c r="D351" s="160" t="s">
        <v>96</v>
      </c>
      <c r="E351" s="160" t="s">
        <v>824</v>
      </c>
      <c r="F351" s="160" t="s">
        <v>40</v>
      </c>
      <c r="G351" s="140">
        <v>901700</v>
      </c>
      <c r="H351" s="140">
        <v>937800</v>
      </c>
      <c r="I351" s="140">
        <f t="shared" si="16"/>
        <v>901.7</v>
      </c>
      <c r="J351" s="140">
        <f t="shared" si="17"/>
        <v>937.8</v>
      </c>
    </row>
    <row r="352" spans="1:10" ht="25.5">
      <c r="A352" s="53">
        <f t="shared" si="15"/>
        <v>341</v>
      </c>
      <c r="B352" s="159" t="s">
        <v>335</v>
      </c>
      <c r="C352" s="160" t="s">
        <v>36</v>
      </c>
      <c r="D352" s="160" t="s">
        <v>96</v>
      </c>
      <c r="E352" s="160" t="s">
        <v>824</v>
      </c>
      <c r="F352" s="160" t="s">
        <v>230</v>
      </c>
      <c r="G352" s="140">
        <v>901700</v>
      </c>
      <c r="H352" s="140">
        <v>937800</v>
      </c>
      <c r="I352" s="140">
        <f t="shared" si="16"/>
        <v>901.7</v>
      </c>
      <c r="J352" s="140">
        <f t="shared" si="17"/>
        <v>937.8</v>
      </c>
    </row>
    <row r="353" spans="1:10" ht="12.75">
      <c r="A353" s="53">
        <f t="shared" si="15"/>
        <v>342</v>
      </c>
      <c r="B353" s="159" t="s">
        <v>493</v>
      </c>
      <c r="C353" s="160" t="s">
        <v>36</v>
      </c>
      <c r="D353" s="160" t="s">
        <v>97</v>
      </c>
      <c r="E353" s="160" t="s">
        <v>524</v>
      </c>
      <c r="F353" s="160" t="s">
        <v>40</v>
      </c>
      <c r="G353" s="140">
        <v>11995851</v>
      </c>
      <c r="H353" s="140">
        <v>11995851</v>
      </c>
      <c r="I353" s="140">
        <f t="shared" si="16"/>
        <v>11995.851</v>
      </c>
      <c r="J353" s="140">
        <f t="shared" si="17"/>
        <v>11995.851</v>
      </c>
    </row>
    <row r="354" spans="1:10" ht="38.25">
      <c r="A354" s="53">
        <f t="shared" si="15"/>
        <v>343</v>
      </c>
      <c r="B354" s="159" t="s">
        <v>806</v>
      </c>
      <c r="C354" s="160" t="s">
        <v>36</v>
      </c>
      <c r="D354" s="160" t="s">
        <v>97</v>
      </c>
      <c r="E354" s="160" t="s">
        <v>615</v>
      </c>
      <c r="F354" s="160" t="s">
        <v>40</v>
      </c>
      <c r="G354" s="140">
        <v>11995851</v>
      </c>
      <c r="H354" s="140">
        <v>11995851</v>
      </c>
      <c r="I354" s="140">
        <f t="shared" si="16"/>
        <v>11995.851</v>
      </c>
      <c r="J354" s="140">
        <f t="shared" si="17"/>
        <v>11995.851</v>
      </c>
    </row>
    <row r="355" spans="1:10" ht="51">
      <c r="A355" s="53">
        <f t="shared" si="15"/>
        <v>344</v>
      </c>
      <c r="B355" s="159" t="s">
        <v>807</v>
      </c>
      <c r="C355" s="160" t="s">
        <v>36</v>
      </c>
      <c r="D355" s="160" t="s">
        <v>97</v>
      </c>
      <c r="E355" s="160" t="s">
        <v>649</v>
      </c>
      <c r="F355" s="160" t="s">
        <v>40</v>
      </c>
      <c r="G355" s="140">
        <v>11995851</v>
      </c>
      <c r="H355" s="140">
        <v>11995851</v>
      </c>
      <c r="I355" s="140">
        <f t="shared" si="16"/>
        <v>11995.851</v>
      </c>
      <c r="J355" s="140">
        <f t="shared" si="17"/>
        <v>11995.851</v>
      </c>
    </row>
    <row r="356" spans="1:10" ht="51">
      <c r="A356" s="53">
        <f t="shared" si="15"/>
        <v>345</v>
      </c>
      <c r="B356" s="159" t="s">
        <v>402</v>
      </c>
      <c r="C356" s="160" t="s">
        <v>36</v>
      </c>
      <c r="D356" s="160" t="s">
        <v>97</v>
      </c>
      <c r="E356" s="160" t="s">
        <v>650</v>
      </c>
      <c r="F356" s="160" t="s">
        <v>40</v>
      </c>
      <c r="G356" s="140">
        <v>11095851</v>
      </c>
      <c r="H356" s="140">
        <v>11095851</v>
      </c>
      <c r="I356" s="140">
        <f t="shared" si="16"/>
        <v>11095.851</v>
      </c>
      <c r="J356" s="140">
        <f t="shared" si="17"/>
        <v>11095.851</v>
      </c>
    </row>
    <row r="357" spans="1:10" ht="25.5">
      <c r="A357" s="53">
        <f t="shared" si="15"/>
        <v>346</v>
      </c>
      <c r="B357" s="159" t="s">
        <v>342</v>
      </c>
      <c r="C357" s="160" t="s">
        <v>36</v>
      </c>
      <c r="D357" s="160" t="s">
        <v>97</v>
      </c>
      <c r="E357" s="160" t="s">
        <v>650</v>
      </c>
      <c r="F357" s="160" t="s">
        <v>231</v>
      </c>
      <c r="G357" s="140">
        <v>8769200</v>
      </c>
      <c r="H357" s="140">
        <v>8769200</v>
      </c>
      <c r="I357" s="140">
        <f t="shared" si="16"/>
        <v>8769.2</v>
      </c>
      <c r="J357" s="140">
        <f t="shared" si="17"/>
        <v>8769.2</v>
      </c>
    </row>
    <row r="358" spans="1:10" ht="25.5">
      <c r="A358" s="53">
        <f t="shared" si="15"/>
        <v>347</v>
      </c>
      <c r="B358" s="159" t="s">
        <v>335</v>
      </c>
      <c r="C358" s="160" t="s">
        <v>36</v>
      </c>
      <c r="D358" s="160" t="s">
        <v>97</v>
      </c>
      <c r="E358" s="160" t="s">
        <v>650</v>
      </c>
      <c r="F358" s="160" t="s">
        <v>230</v>
      </c>
      <c r="G358" s="140">
        <v>2148651</v>
      </c>
      <c r="H358" s="140">
        <v>2148651</v>
      </c>
      <c r="I358" s="140">
        <f t="shared" si="16"/>
        <v>2148.651</v>
      </c>
      <c r="J358" s="140">
        <f t="shared" si="17"/>
        <v>2148.651</v>
      </c>
    </row>
    <row r="359" spans="1:10" ht="12.75">
      <c r="A359" s="53">
        <f t="shared" si="15"/>
        <v>348</v>
      </c>
      <c r="B359" s="159" t="s">
        <v>1037</v>
      </c>
      <c r="C359" s="160" t="s">
        <v>36</v>
      </c>
      <c r="D359" s="160" t="s">
        <v>97</v>
      </c>
      <c r="E359" s="160" t="s">
        <v>650</v>
      </c>
      <c r="F359" s="160" t="s">
        <v>1038</v>
      </c>
      <c r="G359" s="140">
        <v>24000</v>
      </c>
      <c r="H359" s="140">
        <v>24000</v>
      </c>
      <c r="I359" s="140">
        <f t="shared" si="16"/>
        <v>24</v>
      </c>
      <c r="J359" s="140">
        <f t="shared" si="17"/>
        <v>24</v>
      </c>
    </row>
    <row r="360" spans="1:10" ht="12.75">
      <c r="A360" s="53">
        <f t="shared" si="15"/>
        <v>349</v>
      </c>
      <c r="B360" s="159" t="s">
        <v>534</v>
      </c>
      <c r="C360" s="160" t="s">
        <v>36</v>
      </c>
      <c r="D360" s="160" t="s">
        <v>97</v>
      </c>
      <c r="E360" s="160" t="s">
        <v>650</v>
      </c>
      <c r="F360" s="160" t="s">
        <v>535</v>
      </c>
      <c r="G360" s="140">
        <v>150000</v>
      </c>
      <c r="H360" s="140">
        <v>150000</v>
      </c>
      <c r="I360" s="140">
        <f t="shared" si="16"/>
        <v>150</v>
      </c>
      <c r="J360" s="140">
        <f t="shared" si="17"/>
        <v>150</v>
      </c>
    </row>
    <row r="361" spans="1:10" ht="12.75">
      <c r="A361" s="53">
        <f t="shared" si="15"/>
        <v>350</v>
      </c>
      <c r="B361" s="159" t="s">
        <v>343</v>
      </c>
      <c r="C361" s="160" t="s">
        <v>36</v>
      </c>
      <c r="D361" s="160" t="s">
        <v>97</v>
      </c>
      <c r="E361" s="160" t="s">
        <v>650</v>
      </c>
      <c r="F361" s="160" t="s">
        <v>232</v>
      </c>
      <c r="G361" s="140">
        <v>4000</v>
      </c>
      <c r="H361" s="140">
        <v>4000</v>
      </c>
      <c r="I361" s="140">
        <f t="shared" si="16"/>
        <v>4</v>
      </c>
      <c r="J361" s="140">
        <f t="shared" si="17"/>
        <v>4</v>
      </c>
    </row>
    <row r="362" spans="1:10" ht="63.75">
      <c r="A362" s="53">
        <f t="shared" si="15"/>
        <v>351</v>
      </c>
      <c r="B362" s="159" t="s">
        <v>403</v>
      </c>
      <c r="C362" s="160" t="s">
        <v>36</v>
      </c>
      <c r="D362" s="160" t="s">
        <v>97</v>
      </c>
      <c r="E362" s="160" t="s">
        <v>651</v>
      </c>
      <c r="F362" s="160" t="s">
        <v>40</v>
      </c>
      <c r="G362" s="140">
        <v>900000</v>
      </c>
      <c r="H362" s="140">
        <v>900000</v>
      </c>
      <c r="I362" s="140">
        <f t="shared" si="16"/>
        <v>900</v>
      </c>
      <c r="J362" s="140">
        <f t="shared" si="17"/>
        <v>900</v>
      </c>
    </row>
    <row r="363" spans="1:10" ht="25.5">
      <c r="A363" s="53">
        <f t="shared" si="15"/>
        <v>352</v>
      </c>
      <c r="B363" s="159" t="s">
        <v>335</v>
      </c>
      <c r="C363" s="160" t="s">
        <v>36</v>
      </c>
      <c r="D363" s="160" t="s">
        <v>97</v>
      </c>
      <c r="E363" s="160" t="s">
        <v>651</v>
      </c>
      <c r="F363" s="160" t="s">
        <v>230</v>
      </c>
      <c r="G363" s="140">
        <v>900000</v>
      </c>
      <c r="H363" s="140">
        <v>900000</v>
      </c>
      <c r="I363" s="140">
        <f t="shared" si="16"/>
        <v>900</v>
      </c>
      <c r="J363" s="140">
        <f t="shared" si="17"/>
        <v>900</v>
      </c>
    </row>
    <row r="364" spans="1:10" ht="38.25">
      <c r="A364" s="53">
        <f t="shared" si="15"/>
        <v>353</v>
      </c>
      <c r="B364" s="159" t="s">
        <v>116</v>
      </c>
      <c r="C364" s="160" t="s">
        <v>37</v>
      </c>
      <c r="D364" s="160" t="s">
        <v>41</v>
      </c>
      <c r="E364" s="160" t="s">
        <v>524</v>
      </c>
      <c r="F364" s="160" t="s">
        <v>40</v>
      </c>
      <c r="G364" s="140">
        <v>99275100</v>
      </c>
      <c r="H364" s="140">
        <v>99275100</v>
      </c>
      <c r="I364" s="140">
        <f t="shared" si="16"/>
        <v>99275.1</v>
      </c>
      <c r="J364" s="140">
        <f t="shared" si="17"/>
        <v>99275.1</v>
      </c>
    </row>
    <row r="365" spans="1:10" ht="12.75">
      <c r="A365" s="53">
        <f t="shared" si="15"/>
        <v>354</v>
      </c>
      <c r="B365" s="159" t="s">
        <v>483</v>
      </c>
      <c r="C365" s="160" t="s">
        <v>37</v>
      </c>
      <c r="D365" s="160" t="s">
        <v>93</v>
      </c>
      <c r="E365" s="160" t="s">
        <v>524</v>
      </c>
      <c r="F365" s="160" t="s">
        <v>40</v>
      </c>
      <c r="G365" s="140">
        <v>63517191.52</v>
      </c>
      <c r="H365" s="140">
        <v>63517191.52</v>
      </c>
      <c r="I365" s="140">
        <f t="shared" si="16"/>
        <v>63517.19152</v>
      </c>
      <c r="J365" s="140">
        <f t="shared" si="17"/>
        <v>63517.19152</v>
      </c>
    </row>
    <row r="366" spans="1:10" ht="12.75">
      <c r="A366" s="53">
        <f t="shared" si="15"/>
        <v>355</v>
      </c>
      <c r="B366" s="159" t="s">
        <v>652</v>
      </c>
      <c r="C366" s="160" t="s">
        <v>37</v>
      </c>
      <c r="D366" s="160" t="s">
        <v>653</v>
      </c>
      <c r="E366" s="160" t="s">
        <v>524</v>
      </c>
      <c r="F366" s="160" t="s">
        <v>40</v>
      </c>
      <c r="G366" s="140">
        <v>55770370.58</v>
      </c>
      <c r="H366" s="140">
        <v>55770370.58</v>
      </c>
      <c r="I366" s="140">
        <f t="shared" si="16"/>
        <v>55770.370579999995</v>
      </c>
      <c r="J366" s="140">
        <f t="shared" si="17"/>
        <v>55770.370579999995</v>
      </c>
    </row>
    <row r="367" spans="1:10" ht="51">
      <c r="A367" s="53">
        <f t="shared" si="15"/>
        <v>356</v>
      </c>
      <c r="B367" s="159" t="s">
        <v>775</v>
      </c>
      <c r="C367" s="160" t="s">
        <v>37</v>
      </c>
      <c r="D367" s="160" t="s">
        <v>653</v>
      </c>
      <c r="E367" s="160" t="s">
        <v>654</v>
      </c>
      <c r="F367" s="160" t="s">
        <v>40</v>
      </c>
      <c r="G367" s="140">
        <v>55770370.58</v>
      </c>
      <c r="H367" s="140">
        <v>55770370.58</v>
      </c>
      <c r="I367" s="140">
        <f t="shared" si="16"/>
        <v>55770.370579999995</v>
      </c>
      <c r="J367" s="140">
        <f t="shared" si="17"/>
        <v>55770.370579999995</v>
      </c>
    </row>
    <row r="368" spans="1:10" ht="25.5">
      <c r="A368" s="53">
        <f t="shared" si="15"/>
        <v>357</v>
      </c>
      <c r="B368" s="159" t="s">
        <v>404</v>
      </c>
      <c r="C368" s="160" t="s">
        <v>37</v>
      </c>
      <c r="D368" s="160" t="s">
        <v>653</v>
      </c>
      <c r="E368" s="160" t="s">
        <v>655</v>
      </c>
      <c r="F368" s="160" t="s">
        <v>40</v>
      </c>
      <c r="G368" s="140">
        <v>55770370.58</v>
      </c>
      <c r="H368" s="140">
        <v>55770370.58</v>
      </c>
      <c r="I368" s="140">
        <f t="shared" si="16"/>
        <v>55770.370579999995</v>
      </c>
      <c r="J368" s="140">
        <f t="shared" si="17"/>
        <v>55770.370579999995</v>
      </c>
    </row>
    <row r="369" spans="1:10" ht="25.5">
      <c r="A369" s="53">
        <f t="shared" si="15"/>
        <v>358</v>
      </c>
      <c r="B369" s="159" t="s">
        <v>406</v>
      </c>
      <c r="C369" s="160" t="s">
        <v>37</v>
      </c>
      <c r="D369" s="160" t="s">
        <v>653</v>
      </c>
      <c r="E369" s="160" t="s">
        <v>656</v>
      </c>
      <c r="F369" s="160" t="s">
        <v>40</v>
      </c>
      <c r="G369" s="140">
        <v>55080370.58</v>
      </c>
      <c r="H369" s="140">
        <v>55080370.58</v>
      </c>
      <c r="I369" s="140">
        <f t="shared" si="16"/>
        <v>55080.370579999995</v>
      </c>
      <c r="J369" s="140">
        <f t="shared" si="17"/>
        <v>55080.370579999995</v>
      </c>
    </row>
    <row r="370" spans="1:10" ht="25.5">
      <c r="A370" s="53">
        <f t="shared" si="15"/>
        <v>359</v>
      </c>
      <c r="B370" s="159" t="s">
        <v>342</v>
      </c>
      <c r="C370" s="160" t="s">
        <v>37</v>
      </c>
      <c r="D370" s="160" t="s">
        <v>653</v>
      </c>
      <c r="E370" s="160" t="s">
        <v>656</v>
      </c>
      <c r="F370" s="160" t="s">
        <v>231</v>
      </c>
      <c r="G370" s="140">
        <v>49168866.15</v>
      </c>
      <c r="H370" s="140">
        <v>49168866.15</v>
      </c>
      <c r="I370" s="140">
        <f t="shared" si="16"/>
        <v>49168.86615</v>
      </c>
      <c r="J370" s="140">
        <f t="shared" si="17"/>
        <v>49168.86615</v>
      </c>
    </row>
    <row r="371" spans="1:10" ht="25.5">
      <c r="A371" s="53">
        <f t="shared" si="15"/>
        <v>360</v>
      </c>
      <c r="B371" s="159" t="s">
        <v>335</v>
      </c>
      <c r="C371" s="160" t="s">
        <v>37</v>
      </c>
      <c r="D371" s="160" t="s">
        <v>653</v>
      </c>
      <c r="E371" s="160" t="s">
        <v>656</v>
      </c>
      <c r="F371" s="160" t="s">
        <v>230</v>
      </c>
      <c r="G371" s="140">
        <v>4102605.43</v>
      </c>
      <c r="H371" s="140">
        <v>4102605.43</v>
      </c>
      <c r="I371" s="140">
        <f t="shared" si="16"/>
        <v>4102.6054300000005</v>
      </c>
      <c r="J371" s="140">
        <f t="shared" si="17"/>
        <v>4102.6054300000005</v>
      </c>
    </row>
    <row r="372" spans="1:10" ht="12.75">
      <c r="A372" s="53">
        <f t="shared" si="15"/>
        <v>361</v>
      </c>
      <c r="B372" s="159" t="s">
        <v>343</v>
      </c>
      <c r="C372" s="160" t="s">
        <v>37</v>
      </c>
      <c r="D372" s="160" t="s">
        <v>653</v>
      </c>
      <c r="E372" s="160" t="s">
        <v>656</v>
      </c>
      <c r="F372" s="160" t="s">
        <v>232</v>
      </c>
      <c r="G372" s="140">
        <v>1808899</v>
      </c>
      <c r="H372" s="140">
        <v>1808899</v>
      </c>
      <c r="I372" s="140">
        <f t="shared" si="16"/>
        <v>1808.899</v>
      </c>
      <c r="J372" s="140">
        <f t="shared" si="17"/>
        <v>1808.899</v>
      </c>
    </row>
    <row r="373" spans="1:10" ht="38.25">
      <c r="A373" s="53">
        <f t="shared" si="15"/>
        <v>362</v>
      </c>
      <c r="B373" s="159" t="s">
        <v>407</v>
      </c>
      <c r="C373" s="160" t="s">
        <v>37</v>
      </c>
      <c r="D373" s="160" t="s">
        <v>653</v>
      </c>
      <c r="E373" s="160" t="s">
        <v>657</v>
      </c>
      <c r="F373" s="160" t="s">
        <v>40</v>
      </c>
      <c r="G373" s="140">
        <v>690000</v>
      </c>
      <c r="H373" s="140">
        <v>690000</v>
      </c>
      <c r="I373" s="140">
        <f t="shared" si="16"/>
        <v>690</v>
      </c>
      <c r="J373" s="140">
        <f t="shared" si="17"/>
        <v>690</v>
      </c>
    </row>
    <row r="374" spans="1:10" ht="25.5">
      <c r="A374" s="53">
        <f t="shared" si="15"/>
        <v>363</v>
      </c>
      <c r="B374" s="159" t="s">
        <v>335</v>
      </c>
      <c r="C374" s="160" t="s">
        <v>37</v>
      </c>
      <c r="D374" s="160" t="s">
        <v>653</v>
      </c>
      <c r="E374" s="160" t="s">
        <v>657</v>
      </c>
      <c r="F374" s="160" t="s">
        <v>230</v>
      </c>
      <c r="G374" s="140">
        <v>690000</v>
      </c>
      <c r="H374" s="140">
        <v>690000</v>
      </c>
      <c r="I374" s="140">
        <f t="shared" si="16"/>
        <v>690</v>
      </c>
      <c r="J374" s="140">
        <f t="shared" si="17"/>
        <v>690</v>
      </c>
    </row>
    <row r="375" spans="1:10" ht="12.75">
      <c r="A375" s="53">
        <f t="shared" si="15"/>
        <v>364</v>
      </c>
      <c r="B375" s="159" t="s">
        <v>639</v>
      </c>
      <c r="C375" s="160" t="s">
        <v>37</v>
      </c>
      <c r="D375" s="160" t="s">
        <v>96</v>
      </c>
      <c r="E375" s="160" t="s">
        <v>524</v>
      </c>
      <c r="F375" s="160" t="s">
        <v>40</v>
      </c>
      <c r="G375" s="140">
        <v>7746820.94</v>
      </c>
      <c r="H375" s="140">
        <v>7746820.94</v>
      </c>
      <c r="I375" s="140">
        <f t="shared" si="16"/>
        <v>7746.8209400000005</v>
      </c>
      <c r="J375" s="140">
        <f t="shared" si="17"/>
        <v>7746.8209400000005</v>
      </c>
    </row>
    <row r="376" spans="1:10" ht="51">
      <c r="A376" s="53">
        <f t="shared" si="15"/>
        <v>365</v>
      </c>
      <c r="B376" s="159" t="s">
        <v>775</v>
      </c>
      <c r="C376" s="160" t="s">
        <v>37</v>
      </c>
      <c r="D376" s="160" t="s">
        <v>96</v>
      </c>
      <c r="E376" s="160" t="s">
        <v>654</v>
      </c>
      <c r="F376" s="160" t="s">
        <v>40</v>
      </c>
      <c r="G376" s="140">
        <v>7746820.94</v>
      </c>
      <c r="H376" s="140">
        <v>7746820.94</v>
      </c>
      <c r="I376" s="140">
        <f t="shared" si="16"/>
        <v>7746.8209400000005</v>
      </c>
      <c r="J376" s="140">
        <f t="shared" si="17"/>
        <v>7746.8209400000005</v>
      </c>
    </row>
    <row r="377" spans="1:10" ht="25.5">
      <c r="A377" s="53">
        <f t="shared" si="15"/>
        <v>366</v>
      </c>
      <c r="B377" s="159" t="s">
        <v>408</v>
      </c>
      <c r="C377" s="160" t="s">
        <v>37</v>
      </c>
      <c r="D377" s="160" t="s">
        <v>96</v>
      </c>
      <c r="E377" s="160" t="s">
        <v>659</v>
      </c>
      <c r="F377" s="160" t="s">
        <v>40</v>
      </c>
      <c r="G377" s="140">
        <v>7510410.94</v>
      </c>
      <c r="H377" s="140">
        <v>7510410.94</v>
      </c>
      <c r="I377" s="140">
        <f t="shared" si="16"/>
        <v>7510.410940000001</v>
      </c>
      <c r="J377" s="140">
        <f t="shared" si="17"/>
        <v>7510.410940000001</v>
      </c>
    </row>
    <row r="378" spans="1:10" ht="25.5">
      <c r="A378" s="53">
        <f t="shared" si="15"/>
        <v>367</v>
      </c>
      <c r="B378" s="159" t="s">
        <v>751</v>
      </c>
      <c r="C378" s="160" t="s">
        <v>37</v>
      </c>
      <c r="D378" s="160" t="s">
        <v>96</v>
      </c>
      <c r="E378" s="160" t="s">
        <v>731</v>
      </c>
      <c r="F378" s="160" t="s">
        <v>40</v>
      </c>
      <c r="G378" s="140">
        <v>428765</v>
      </c>
      <c r="H378" s="140">
        <v>428765</v>
      </c>
      <c r="I378" s="140">
        <f t="shared" si="16"/>
        <v>428.765</v>
      </c>
      <c r="J378" s="140">
        <f t="shared" si="17"/>
        <v>428.765</v>
      </c>
    </row>
    <row r="379" spans="1:10" ht="25.5">
      <c r="A379" s="53">
        <f t="shared" si="15"/>
        <v>368</v>
      </c>
      <c r="B379" s="159" t="s">
        <v>335</v>
      </c>
      <c r="C379" s="160" t="s">
        <v>37</v>
      </c>
      <c r="D379" s="160" t="s">
        <v>96</v>
      </c>
      <c r="E379" s="160" t="s">
        <v>731</v>
      </c>
      <c r="F379" s="160" t="s">
        <v>230</v>
      </c>
      <c r="G379" s="140">
        <v>428765</v>
      </c>
      <c r="H379" s="140">
        <v>428765</v>
      </c>
      <c r="I379" s="140">
        <f t="shared" si="16"/>
        <v>428.765</v>
      </c>
      <c r="J379" s="140">
        <f t="shared" si="17"/>
        <v>428.765</v>
      </c>
    </row>
    <row r="380" spans="1:10" ht="12.75">
      <c r="A380" s="53">
        <f t="shared" si="15"/>
        <v>369</v>
      </c>
      <c r="B380" s="159" t="s">
        <v>1166</v>
      </c>
      <c r="C380" s="160" t="s">
        <v>37</v>
      </c>
      <c r="D380" s="160" t="s">
        <v>96</v>
      </c>
      <c r="E380" s="160" t="s">
        <v>1039</v>
      </c>
      <c r="F380" s="160" t="s">
        <v>40</v>
      </c>
      <c r="G380" s="140">
        <v>7081645.94</v>
      </c>
      <c r="H380" s="140">
        <v>7081645.94</v>
      </c>
      <c r="I380" s="140">
        <f t="shared" si="16"/>
        <v>7081.64594</v>
      </c>
      <c r="J380" s="140">
        <f t="shared" si="17"/>
        <v>7081.64594</v>
      </c>
    </row>
    <row r="381" spans="1:10" ht="25.5">
      <c r="A381" s="53">
        <f t="shared" si="15"/>
        <v>370</v>
      </c>
      <c r="B381" s="159" t="s">
        <v>342</v>
      </c>
      <c r="C381" s="160" t="s">
        <v>37</v>
      </c>
      <c r="D381" s="160" t="s">
        <v>96</v>
      </c>
      <c r="E381" s="160" t="s">
        <v>1039</v>
      </c>
      <c r="F381" s="160" t="s">
        <v>231</v>
      </c>
      <c r="G381" s="140">
        <v>6463446.29</v>
      </c>
      <c r="H381" s="140">
        <v>6463446.29</v>
      </c>
      <c r="I381" s="140">
        <f t="shared" si="16"/>
        <v>6463.44629</v>
      </c>
      <c r="J381" s="140">
        <f t="shared" si="17"/>
        <v>6463.44629</v>
      </c>
    </row>
    <row r="382" spans="1:10" ht="25.5">
      <c r="A382" s="53">
        <f t="shared" si="15"/>
        <v>371</v>
      </c>
      <c r="B382" s="159" t="s">
        <v>335</v>
      </c>
      <c r="C382" s="160" t="s">
        <v>37</v>
      </c>
      <c r="D382" s="160" t="s">
        <v>96</v>
      </c>
      <c r="E382" s="160" t="s">
        <v>1039</v>
      </c>
      <c r="F382" s="160" t="s">
        <v>230</v>
      </c>
      <c r="G382" s="140">
        <v>614315.65</v>
      </c>
      <c r="H382" s="140">
        <v>614315.65</v>
      </c>
      <c r="I382" s="140">
        <f t="shared" si="16"/>
        <v>614.31565</v>
      </c>
      <c r="J382" s="140">
        <f t="shared" si="17"/>
        <v>614.31565</v>
      </c>
    </row>
    <row r="383" spans="1:10" ht="12.75">
      <c r="A383" s="53">
        <f t="shared" si="15"/>
        <v>372</v>
      </c>
      <c r="B383" s="159" t="s">
        <v>343</v>
      </c>
      <c r="C383" s="160" t="s">
        <v>37</v>
      </c>
      <c r="D383" s="160" t="s">
        <v>96</v>
      </c>
      <c r="E383" s="160" t="s">
        <v>1039</v>
      </c>
      <c r="F383" s="160" t="s">
        <v>232</v>
      </c>
      <c r="G383" s="140">
        <v>3884</v>
      </c>
      <c r="H383" s="140">
        <v>3884</v>
      </c>
      <c r="I383" s="140">
        <f t="shared" si="16"/>
        <v>3.884</v>
      </c>
      <c r="J383" s="140">
        <f t="shared" si="17"/>
        <v>3.884</v>
      </c>
    </row>
    <row r="384" spans="1:10" ht="25.5">
      <c r="A384" s="53">
        <f t="shared" si="15"/>
        <v>373</v>
      </c>
      <c r="B384" s="159" t="s">
        <v>409</v>
      </c>
      <c r="C384" s="160" t="s">
        <v>37</v>
      </c>
      <c r="D384" s="160" t="s">
        <v>96</v>
      </c>
      <c r="E384" s="160" t="s">
        <v>660</v>
      </c>
      <c r="F384" s="160" t="s">
        <v>40</v>
      </c>
      <c r="G384" s="140">
        <v>236410</v>
      </c>
      <c r="H384" s="140">
        <v>236410</v>
      </c>
      <c r="I384" s="140">
        <f t="shared" si="16"/>
        <v>236.41</v>
      </c>
      <c r="J384" s="140">
        <f t="shared" si="17"/>
        <v>236.41</v>
      </c>
    </row>
    <row r="385" spans="1:10" ht="38.25">
      <c r="A385" s="53">
        <f t="shared" si="15"/>
        <v>374</v>
      </c>
      <c r="B385" s="159" t="s">
        <v>410</v>
      </c>
      <c r="C385" s="160" t="s">
        <v>37</v>
      </c>
      <c r="D385" s="160" t="s">
        <v>96</v>
      </c>
      <c r="E385" s="160" t="s">
        <v>661</v>
      </c>
      <c r="F385" s="160" t="s">
        <v>40</v>
      </c>
      <c r="G385" s="140">
        <v>122910</v>
      </c>
      <c r="H385" s="140">
        <v>122910</v>
      </c>
      <c r="I385" s="140">
        <f t="shared" si="16"/>
        <v>122.91</v>
      </c>
      <c r="J385" s="140">
        <f t="shared" si="17"/>
        <v>122.91</v>
      </c>
    </row>
    <row r="386" spans="1:10" ht="25.5">
      <c r="A386" s="53">
        <f t="shared" si="15"/>
        <v>375</v>
      </c>
      <c r="B386" s="159" t="s">
        <v>335</v>
      </c>
      <c r="C386" s="160" t="s">
        <v>37</v>
      </c>
      <c r="D386" s="160" t="s">
        <v>96</v>
      </c>
      <c r="E386" s="160" t="s">
        <v>661</v>
      </c>
      <c r="F386" s="160" t="s">
        <v>230</v>
      </c>
      <c r="G386" s="140">
        <v>122910</v>
      </c>
      <c r="H386" s="140">
        <v>122910</v>
      </c>
      <c r="I386" s="140">
        <f t="shared" si="16"/>
        <v>122.91</v>
      </c>
      <c r="J386" s="140">
        <f t="shared" si="17"/>
        <v>122.91</v>
      </c>
    </row>
    <row r="387" spans="1:10" ht="38.25">
      <c r="A387" s="53">
        <f t="shared" si="15"/>
        <v>376</v>
      </c>
      <c r="B387" s="159" t="s">
        <v>453</v>
      </c>
      <c r="C387" s="160" t="s">
        <v>37</v>
      </c>
      <c r="D387" s="160" t="s">
        <v>96</v>
      </c>
      <c r="E387" s="160" t="s">
        <v>662</v>
      </c>
      <c r="F387" s="160" t="s">
        <v>40</v>
      </c>
      <c r="G387" s="140">
        <v>28500</v>
      </c>
      <c r="H387" s="140">
        <v>28500</v>
      </c>
      <c r="I387" s="140">
        <f t="shared" si="16"/>
        <v>28.5</v>
      </c>
      <c r="J387" s="140">
        <f t="shared" si="17"/>
        <v>28.5</v>
      </c>
    </row>
    <row r="388" spans="1:10" ht="25.5">
      <c r="A388" s="53">
        <f t="shared" si="15"/>
        <v>377</v>
      </c>
      <c r="B388" s="159" t="s">
        <v>335</v>
      </c>
      <c r="C388" s="160" t="s">
        <v>37</v>
      </c>
      <c r="D388" s="160" t="s">
        <v>96</v>
      </c>
      <c r="E388" s="160" t="s">
        <v>662</v>
      </c>
      <c r="F388" s="160" t="s">
        <v>230</v>
      </c>
      <c r="G388" s="140">
        <v>28500</v>
      </c>
      <c r="H388" s="140">
        <v>28500</v>
      </c>
      <c r="I388" s="140">
        <f t="shared" si="16"/>
        <v>28.5</v>
      </c>
      <c r="J388" s="140">
        <f t="shared" si="17"/>
        <v>28.5</v>
      </c>
    </row>
    <row r="389" spans="1:10" ht="63.75">
      <c r="A389" s="53">
        <f t="shared" si="15"/>
        <v>378</v>
      </c>
      <c r="B389" s="159" t="s">
        <v>411</v>
      </c>
      <c r="C389" s="160" t="s">
        <v>37</v>
      </c>
      <c r="D389" s="160" t="s">
        <v>96</v>
      </c>
      <c r="E389" s="160" t="s">
        <v>1040</v>
      </c>
      <c r="F389" s="160" t="s">
        <v>40</v>
      </c>
      <c r="G389" s="140">
        <v>75000</v>
      </c>
      <c r="H389" s="140">
        <v>75000</v>
      </c>
      <c r="I389" s="140">
        <f t="shared" si="16"/>
        <v>75</v>
      </c>
      <c r="J389" s="140">
        <f t="shared" si="17"/>
        <v>75</v>
      </c>
    </row>
    <row r="390" spans="1:10" ht="25.5">
      <c r="A390" s="53">
        <f t="shared" si="15"/>
        <v>379</v>
      </c>
      <c r="B390" s="159" t="s">
        <v>335</v>
      </c>
      <c r="C390" s="160" t="s">
        <v>37</v>
      </c>
      <c r="D390" s="160" t="s">
        <v>96</v>
      </c>
      <c r="E390" s="160" t="s">
        <v>1040</v>
      </c>
      <c r="F390" s="160" t="s">
        <v>230</v>
      </c>
      <c r="G390" s="140">
        <v>75000</v>
      </c>
      <c r="H390" s="140">
        <v>75000</v>
      </c>
      <c r="I390" s="140">
        <f t="shared" si="16"/>
        <v>75</v>
      </c>
      <c r="J390" s="140">
        <f t="shared" si="17"/>
        <v>75</v>
      </c>
    </row>
    <row r="391" spans="1:10" ht="63.75">
      <c r="A391" s="53">
        <f t="shared" si="15"/>
        <v>380</v>
      </c>
      <c r="B391" s="159" t="s">
        <v>771</v>
      </c>
      <c r="C391" s="160" t="s">
        <v>37</v>
      </c>
      <c r="D391" s="160" t="s">
        <v>96</v>
      </c>
      <c r="E391" s="160" t="s">
        <v>732</v>
      </c>
      <c r="F391" s="160" t="s">
        <v>40</v>
      </c>
      <c r="G391" s="140">
        <v>10000</v>
      </c>
      <c r="H391" s="140">
        <v>10000</v>
      </c>
      <c r="I391" s="140">
        <f t="shared" si="16"/>
        <v>10</v>
      </c>
      <c r="J391" s="140">
        <f t="shared" si="17"/>
        <v>10</v>
      </c>
    </row>
    <row r="392" spans="1:10" ht="25.5">
      <c r="A392" s="53">
        <f t="shared" si="15"/>
        <v>381</v>
      </c>
      <c r="B392" s="159" t="s">
        <v>335</v>
      </c>
      <c r="C392" s="160" t="s">
        <v>37</v>
      </c>
      <c r="D392" s="160" t="s">
        <v>96</v>
      </c>
      <c r="E392" s="160" t="s">
        <v>732</v>
      </c>
      <c r="F392" s="160" t="s">
        <v>230</v>
      </c>
      <c r="G392" s="140">
        <v>10000</v>
      </c>
      <c r="H392" s="140">
        <v>10000</v>
      </c>
      <c r="I392" s="140">
        <f t="shared" si="16"/>
        <v>10</v>
      </c>
      <c r="J392" s="140">
        <f t="shared" si="17"/>
        <v>10</v>
      </c>
    </row>
    <row r="393" spans="1:10" ht="12.75">
      <c r="A393" s="53">
        <f t="shared" si="15"/>
        <v>382</v>
      </c>
      <c r="B393" s="159" t="s">
        <v>494</v>
      </c>
      <c r="C393" s="160" t="s">
        <v>37</v>
      </c>
      <c r="D393" s="160" t="s">
        <v>98</v>
      </c>
      <c r="E393" s="160" t="s">
        <v>524</v>
      </c>
      <c r="F393" s="160" t="s">
        <v>40</v>
      </c>
      <c r="G393" s="140">
        <v>15512775.85</v>
      </c>
      <c r="H393" s="140">
        <v>15512775.85</v>
      </c>
      <c r="I393" s="140">
        <f t="shared" si="16"/>
        <v>15512.77585</v>
      </c>
      <c r="J393" s="140">
        <f t="shared" si="17"/>
        <v>15512.77585</v>
      </c>
    </row>
    <row r="394" spans="1:10" ht="12.75">
      <c r="A394" s="53">
        <f t="shared" si="15"/>
        <v>383</v>
      </c>
      <c r="B394" s="159" t="s">
        <v>495</v>
      </c>
      <c r="C394" s="160" t="s">
        <v>37</v>
      </c>
      <c r="D394" s="160" t="s">
        <v>99</v>
      </c>
      <c r="E394" s="160" t="s">
        <v>524</v>
      </c>
      <c r="F394" s="160" t="s">
        <v>40</v>
      </c>
      <c r="G394" s="140">
        <v>12793805.85</v>
      </c>
      <c r="H394" s="140">
        <v>12793805.85</v>
      </c>
      <c r="I394" s="140">
        <f t="shared" si="16"/>
        <v>12793.805849999999</v>
      </c>
      <c r="J394" s="140">
        <f t="shared" si="17"/>
        <v>12793.805849999999</v>
      </c>
    </row>
    <row r="395" spans="1:10" ht="51">
      <c r="A395" s="53">
        <f t="shared" si="15"/>
        <v>384</v>
      </c>
      <c r="B395" s="159" t="s">
        <v>775</v>
      </c>
      <c r="C395" s="160" t="s">
        <v>37</v>
      </c>
      <c r="D395" s="160" t="s">
        <v>99</v>
      </c>
      <c r="E395" s="160" t="s">
        <v>654</v>
      </c>
      <c r="F395" s="160" t="s">
        <v>40</v>
      </c>
      <c r="G395" s="140">
        <v>12793805.85</v>
      </c>
      <c r="H395" s="140">
        <v>12793805.85</v>
      </c>
      <c r="I395" s="140">
        <f t="shared" si="16"/>
        <v>12793.805849999999</v>
      </c>
      <c r="J395" s="140">
        <f t="shared" si="17"/>
        <v>12793.805849999999</v>
      </c>
    </row>
    <row r="396" spans="1:10" ht="12.75">
      <c r="A396" s="53">
        <f t="shared" si="15"/>
        <v>385</v>
      </c>
      <c r="B396" s="159" t="s">
        <v>412</v>
      </c>
      <c r="C396" s="160" t="s">
        <v>37</v>
      </c>
      <c r="D396" s="160" t="s">
        <v>99</v>
      </c>
      <c r="E396" s="160" t="s">
        <v>663</v>
      </c>
      <c r="F396" s="160" t="s">
        <v>40</v>
      </c>
      <c r="G396" s="140">
        <v>12793805.85</v>
      </c>
      <c r="H396" s="140">
        <v>12793805.85</v>
      </c>
      <c r="I396" s="140">
        <f t="shared" si="16"/>
        <v>12793.805849999999</v>
      </c>
      <c r="J396" s="140">
        <f t="shared" si="17"/>
        <v>12793.805849999999</v>
      </c>
    </row>
    <row r="397" spans="1:10" ht="12.75">
      <c r="A397" s="53">
        <f t="shared" si="15"/>
        <v>386</v>
      </c>
      <c r="B397" s="159" t="s">
        <v>413</v>
      </c>
      <c r="C397" s="160" t="s">
        <v>37</v>
      </c>
      <c r="D397" s="160" t="s">
        <v>99</v>
      </c>
      <c r="E397" s="160" t="s">
        <v>664</v>
      </c>
      <c r="F397" s="160" t="s">
        <v>40</v>
      </c>
      <c r="G397" s="140">
        <v>10509806.2</v>
      </c>
      <c r="H397" s="140">
        <v>10509806.2</v>
      </c>
      <c r="I397" s="140">
        <f t="shared" si="16"/>
        <v>10509.806199999999</v>
      </c>
      <c r="J397" s="140">
        <f t="shared" si="17"/>
        <v>10509.806199999999</v>
      </c>
    </row>
    <row r="398" spans="1:10" ht="25.5">
      <c r="A398" s="53">
        <f aca="true" t="shared" si="18" ref="A398:A457">1+A397</f>
        <v>387</v>
      </c>
      <c r="B398" s="159" t="s">
        <v>342</v>
      </c>
      <c r="C398" s="160" t="s">
        <v>37</v>
      </c>
      <c r="D398" s="160" t="s">
        <v>99</v>
      </c>
      <c r="E398" s="160" t="s">
        <v>664</v>
      </c>
      <c r="F398" s="160" t="s">
        <v>231</v>
      </c>
      <c r="G398" s="140">
        <v>9044423.05</v>
      </c>
      <c r="H398" s="140">
        <v>9044423.05</v>
      </c>
      <c r="I398" s="140">
        <f aca="true" t="shared" si="19" ref="I398:I449">G398/1000</f>
        <v>9044.423050000001</v>
      </c>
      <c r="J398" s="140">
        <f aca="true" t="shared" si="20" ref="J398:J449">H398/1000</f>
        <v>9044.423050000001</v>
      </c>
    </row>
    <row r="399" spans="1:10" ht="25.5">
      <c r="A399" s="53">
        <f t="shared" si="18"/>
        <v>388</v>
      </c>
      <c r="B399" s="159" t="s">
        <v>335</v>
      </c>
      <c r="C399" s="160" t="s">
        <v>37</v>
      </c>
      <c r="D399" s="160" t="s">
        <v>99</v>
      </c>
      <c r="E399" s="160" t="s">
        <v>664</v>
      </c>
      <c r="F399" s="160" t="s">
        <v>230</v>
      </c>
      <c r="G399" s="140">
        <v>1035383.15</v>
      </c>
      <c r="H399" s="140">
        <v>1035383.15</v>
      </c>
      <c r="I399" s="140">
        <f t="shared" si="19"/>
        <v>1035.3831500000001</v>
      </c>
      <c r="J399" s="140">
        <f t="shared" si="20"/>
        <v>1035.3831500000001</v>
      </c>
    </row>
    <row r="400" spans="1:10" ht="12.75">
      <c r="A400" s="53">
        <f t="shared" si="18"/>
        <v>389</v>
      </c>
      <c r="B400" s="159" t="s">
        <v>343</v>
      </c>
      <c r="C400" s="160" t="s">
        <v>37</v>
      </c>
      <c r="D400" s="160" t="s">
        <v>99</v>
      </c>
      <c r="E400" s="160" t="s">
        <v>664</v>
      </c>
      <c r="F400" s="160" t="s">
        <v>232</v>
      </c>
      <c r="G400" s="140">
        <v>430000</v>
      </c>
      <c r="H400" s="140">
        <v>430000</v>
      </c>
      <c r="I400" s="140">
        <f t="shared" si="19"/>
        <v>430</v>
      </c>
      <c r="J400" s="140">
        <f t="shared" si="20"/>
        <v>430</v>
      </c>
    </row>
    <row r="401" spans="1:10" ht="38.25">
      <c r="A401" s="53">
        <f t="shared" si="18"/>
        <v>390</v>
      </c>
      <c r="B401" s="159" t="s">
        <v>454</v>
      </c>
      <c r="C401" s="160" t="s">
        <v>37</v>
      </c>
      <c r="D401" s="160" t="s">
        <v>99</v>
      </c>
      <c r="E401" s="160" t="s">
        <v>665</v>
      </c>
      <c r="F401" s="160" t="s">
        <v>40</v>
      </c>
      <c r="G401" s="140">
        <v>2053999.65</v>
      </c>
      <c r="H401" s="140">
        <v>2053999.65</v>
      </c>
      <c r="I401" s="140">
        <f t="shared" si="19"/>
        <v>2053.9996499999997</v>
      </c>
      <c r="J401" s="140">
        <f t="shared" si="20"/>
        <v>2053.9996499999997</v>
      </c>
    </row>
    <row r="402" spans="1:10" ht="25.5">
      <c r="A402" s="53">
        <f t="shared" si="18"/>
        <v>391</v>
      </c>
      <c r="B402" s="159" t="s">
        <v>342</v>
      </c>
      <c r="C402" s="160" t="s">
        <v>37</v>
      </c>
      <c r="D402" s="160" t="s">
        <v>99</v>
      </c>
      <c r="E402" s="160" t="s">
        <v>665</v>
      </c>
      <c r="F402" s="160" t="s">
        <v>231</v>
      </c>
      <c r="G402" s="140">
        <v>1968125</v>
      </c>
      <c r="H402" s="140">
        <v>1968125</v>
      </c>
      <c r="I402" s="140">
        <f t="shared" si="19"/>
        <v>1968.125</v>
      </c>
      <c r="J402" s="140">
        <f t="shared" si="20"/>
        <v>1968.125</v>
      </c>
    </row>
    <row r="403" spans="1:10" ht="25.5">
      <c r="A403" s="53">
        <f t="shared" si="18"/>
        <v>392</v>
      </c>
      <c r="B403" s="159" t="s">
        <v>335</v>
      </c>
      <c r="C403" s="160" t="s">
        <v>37</v>
      </c>
      <c r="D403" s="160" t="s">
        <v>99</v>
      </c>
      <c r="E403" s="160" t="s">
        <v>665</v>
      </c>
      <c r="F403" s="160" t="s">
        <v>230</v>
      </c>
      <c r="G403" s="140">
        <v>85874.65</v>
      </c>
      <c r="H403" s="140">
        <v>85874.65</v>
      </c>
      <c r="I403" s="140">
        <f t="shared" si="19"/>
        <v>85.87464999999999</v>
      </c>
      <c r="J403" s="140">
        <f t="shared" si="20"/>
        <v>85.87464999999999</v>
      </c>
    </row>
    <row r="404" spans="1:10" ht="25.5">
      <c r="A404" s="53">
        <f t="shared" si="18"/>
        <v>393</v>
      </c>
      <c r="B404" s="159" t="s">
        <v>414</v>
      </c>
      <c r="C404" s="160" t="s">
        <v>37</v>
      </c>
      <c r="D404" s="160" t="s">
        <v>99</v>
      </c>
      <c r="E404" s="160" t="s">
        <v>666</v>
      </c>
      <c r="F404" s="160" t="s">
        <v>40</v>
      </c>
      <c r="G404" s="140">
        <v>100000</v>
      </c>
      <c r="H404" s="140">
        <v>100000</v>
      </c>
      <c r="I404" s="140">
        <f t="shared" si="19"/>
        <v>100</v>
      </c>
      <c r="J404" s="140">
        <f t="shared" si="20"/>
        <v>100</v>
      </c>
    </row>
    <row r="405" spans="1:10" ht="25.5">
      <c r="A405" s="53">
        <f t="shared" si="18"/>
        <v>394</v>
      </c>
      <c r="B405" s="159" t="s">
        <v>335</v>
      </c>
      <c r="C405" s="160" t="s">
        <v>37</v>
      </c>
      <c r="D405" s="160" t="s">
        <v>99</v>
      </c>
      <c r="E405" s="160" t="s">
        <v>666</v>
      </c>
      <c r="F405" s="160" t="s">
        <v>230</v>
      </c>
      <c r="G405" s="140">
        <v>100000</v>
      </c>
      <c r="H405" s="140">
        <v>100000</v>
      </c>
      <c r="I405" s="140">
        <f t="shared" si="19"/>
        <v>100</v>
      </c>
      <c r="J405" s="140">
        <f t="shared" si="20"/>
        <v>100</v>
      </c>
    </row>
    <row r="406" spans="1:10" ht="12.75">
      <c r="A406" s="53">
        <f t="shared" si="18"/>
        <v>395</v>
      </c>
      <c r="B406" s="159" t="s">
        <v>416</v>
      </c>
      <c r="C406" s="160" t="s">
        <v>37</v>
      </c>
      <c r="D406" s="160" t="s">
        <v>99</v>
      </c>
      <c r="E406" s="160" t="s">
        <v>668</v>
      </c>
      <c r="F406" s="160" t="s">
        <v>40</v>
      </c>
      <c r="G406" s="140">
        <v>130000</v>
      </c>
      <c r="H406" s="140">
        <v>130000</v>
      </c>
      <c r="I406" s="140">
        <f t="shared" si="19"/>
        <v>130</v>
      </c>
      <c r="J406" s="140">
        <f t="shared" si="20"/>
        <v>130</v>
      </c>
    </row>
    <row r="407" spans="1:10" ht="25.5">
      <c r="A407" s="53">
        <f t="shared" si="18"/>
        <v>396</v>
      </c>
      <c r="B407" s="159" t="s">
        <v>335</v>
      </c>
      <c r="C407" s="160" t="s">
        <v>37</v>
      </c>
      <c r="D407" s="160" t="s">
        <v>99</v>
      </c>
      <c r="E407" s="160" t="s">
        <v>668</v>
      </c>
      <c r="F407" s="160" t="s">
        <v>230</v>
      </c>
      <c r="G407" s="140">
        <v>130000</v>
      </c>
      <c r="H407" s="140">
        <v>130000</v>
      </c>
      <c r="I407" s="140">
        <f t="shared" si="19"/>
        <v>130</v>
      </c>
      <c r="J407" s="140">
        <f t="shared" si="20"/>
        <v>130</v>
      </c>
    </row>
    <row r="408" spans="1:10" ht="12.75">
      <c r="A408" s="53">
        <f t="shared" si="18"/>
        <v>397</v>
      </c>
      <c r="B408" s="159" t="s">
        <v>496</v>
      </c>
      <c r="C408" s="160" t="s">
        <v>37</v>
      </c>
      <c r="D408" s="160" t="s">
        <v>21</v>
      </c>
      <c r="E408" s="160" t="s">
        <v>524</v>
      </c>
      <c r="F408" s="160" t="s">
        <v>40</v>
      </c>
      <c r="G408" s="140">
        <v>2718970</v>
      </c>
      <c r="H408" s="140">
        <v>2718970</v>
      </c>
      <c r="I408" s="140">
        <f t="shared" si="19"/>
        <v>2718.97</v>
      </c>
      <c r="J408" s="140">
        <f t="shared" si="20"/>
        <v>2718.97</v>
      </c>
    </row>
    <row r="409" spans="1:10" ht="51">
      <c r="A409" s="53">
        <f t="shared" si="18"/>
        <v>398</v>
      </c>
      <c r="B409" s="159" t="s">
        <v>775</v>
      </c>
      <c r="C409" s="160" t="s">
        <v>37</v>
      </c>
      <c r="D409" s="160" t="s">
        <v>21</v>
      </c>
      <c r="E409" s="160" t="s">
        <v>654</v>
      </c>
      <c r="F409" s="160" t="s">
        <v>40</v>
      </c>
      <c r="G409" s="140">
        <v>2718970</v>
      </c>
      <c r="H409" s="140">
        <v>2718970</v>
      </c>
      <c r="I409" s="140">
        <f t="shared" si="19"/>
        <v>2718.97</v>
      </c>
      <c r="J409" s="140">
        <f t="shared" si="20"/>
        <v>2718.97</v>
      </c>
    </row>
    <row r="410" spans="1:10" ht="12.75">
      <c r="A410" s="53">
        <f t="shared" si="18"/>
        <v>399</v>
      </c>
      <c r="B410" s="159" t="s">
        <v>417</v>
      </c>
      <c r="C410" s="160" t="s">
        <v>37</v>
      </c>
      <c r="D410" s="160" t="s">
        <v>21</v>
      </c>
      <c r="E410" s="160" t="s">
        <v>669</v>
      </c>
      <c r="F410" s="160" t="s">
        <v>40</v>
      </c>
      <c r="G410" s="140">
        <v>2718970</v>
      </c>
      <c r="H410" s="140">
        <v>2718970</v>
      </c>
      <c r="I410" s="140">
        <f t="shared" si="19"/>
        <v>2718.97</v>
      </c>
      <c r="J410" s="140">
        <f t="shared" si="20"/>
        <v>2718.97</v>
      </c>
    </row>
    <row r="411" spans="1:10" ht="38.25">
      <c r="A411" s="53">
        <f t="shared" si="18"/>
        <v>400</v>
      </c>
      <c r="B411" s="159" t="s">
        <v>455</v>
      </c>
      <c r="C411" s="160" t="s">
        <v>37</v>
      </c>
      <c r="D411" s="160" t="s">
        <v>21</v>
      </c>
      <c r="E411" s="160" t="s">
        <v>670</v>
      </c>
      <c r="F411" s="160" t="s">
        <v>40</v>
      </c>
      <c r="G411" s="140">
        <v>2718970</v>
      </c>
      <c r="H411" s="140">
        <v>2718970</v>
      </c>
      <c r="I411" s="140">
        <f t="shared" si="19"/>
        <v>2718.97</v>
      </c>
      <c r="J411" s="140">
        <f t="shared" si="20"/>
        <v>2718.97</v>
      </c>
    </row>
    <row r="412" spans="1:10" ht="25.5">
      <c r="A412" s="53">
        <f t="shared" si="18"/>
        <v>401</v>
      </c>
      <c r="B412" s="159" t="s">
        <v>342</v>
      </c>
      <c r="C412" s="160" t="s">
        <v>37</v>
      </c>
      <c r="D412" s="160" t="s">
        <v>21</v>
      </c>
      <c r="E412" s="160" t="s">
        <v>670</v>
      </c>
      <c r="F412" s="160" t="s">
        <v>231</v>
      </c>
      <c r="G412" s="140">
        <v>2559996</v>
      </c>
      <c r="H412" s="140">
        <v>2559996</v>
      </c>
      <c r="I412" s="140">
        <f t="shared" si="19"/>
        <v>2559.996</v>
      </c>
      <c r="J412" s="140">
        <f t="shared" si="20"/>
        <v>2559.996</v>
      </c>
    </row>
    <row r="413" spans="1:10" ht="25.5">
      <c r="A413" s="53">
        <f t="shared" si="18"/>
        <v>402</v>
      </c>
      <c r="B413" s="159" t="s">
        <v>335</v>
      </c>
      <c r="C413" s="160" t="s">
        <v>37</v>
      </c>
      <c r="D413" s="160" t="s">
        <v>21</v>
      </c>
      <c r="E413" s="160" t="s">
        <v>670</v>
      </c>
      <c r="F413" s="160" t="s">
        <v>230</v>
      </c>
      <c r="G413" s="140">
        <v>158974</v>
      </c>
      <c r="H413" s="140">
        <v>158974</v>
      </c>
      <c r="I413" s="140">
        <f t="shared" si="19"/>
        <v>158.974</v>
      </c>
      <c r="J413" s="140">
        <f t="shared" si="20"/>
        <v>158.974</v>
      </c>
    </row>
    <row r="414" spans="1:10" ht="12.75">
      <c r="A414" s="53">
        <f t="shared" si="18"/>
        <v>403</v>
      </c>
      <c r="B414" s="159" t="s">
        <v>485</v>
      </c>
      <c r="C414" s="160" t="s">
        <v>37</v>
      </c>
      <c r="D414" s="160" t="s">
        <v>100</v>
      </c>
      <c r="E414" s="160" t="s">
        <v>524</v>
      </c>
      <c r="F414" s="160" t="s">
        <v>40</v>
      </c>
      <c r="G414" s="140">
        <v>1080000</v>
      </c>
      <c r="H414" s="140">
        <v>1080000</v>
      </c>
      <c r="I414" s="140">
        <f t="shared" si="19"/>
        <v>1080</v>
      </c>
      <c r="J414" s="140">
        <f t="shared" si="20"/>
        <v>1080</v>
      </c>
    </row>
    <row r="415" spans="1:10" ht="12.75">
      <c r="A415" s="53">
        <f t="shared" si="18"/>
        <v>404</v>
      </c>
      <c r="B415" s="159" t="s">
        <v>487</v>
      </c>
      <c r="C415" s="160" t="s">
        <v>37</v>
      </c>
      <c r="D415" s="160" t="s">
        <v>102</v>
      </c>
      <c r="E415" s="160" t="s">
        <v>524</v>
      </c>
      <c r="F415" s="160" t="s">
        <v>40</v>
      </c>
      <c r="G415" s="140">
        <v>1080000</v>
      </c>
      <c r="H415" s="140">
        <v>1080000</v>
      </c>
      <c r="I415" s="140">
        <f t="shared" si="19"/>
        <v>1080</v>
      </c>
      <c r="J415" s="140">
        <f t="shared" si="20"/>
        <v>1080</v>
      </c>
    </row>
    <row r="416" spans="1:10" ht="51">
      <c r="A416" s="53">
        <f t="shared" si="18"/>
        <v>405</v>
      </c>
      <c r="B416" s="159" t="s">
        <v>775</v>
      </c>
      <c r="C416" s="160" t="s">
        <v>37</v>
      </c>
      <c r="D416" s="160" t="s">
        <v>102</v>
      </c>
      <c r="E416" s="160" t="s">
        <v>654</v>
      </c>
      <c r="F416" s="160" t="s">
        <v>40</v>
      </c>
      <c r="G416" s="140">
        <v>1080000</v>
      </c>
      <c r="H416" s="140">
        <v>1080000</v>
      </c>
      <c r="I416" s="140">
        <f t="shared" si="19"/>
        <v>1080</v>
      </c>
      <c r="J416" s="140">
        <f t="shared" si="20"/>
        <v>1080</v>
      </c>
    </row>
    <row r="417" spans="1:10" ht="25.5">
      <c r="A417" s="53">
        <f t="shared" si="18"/>
        <v>406</v>
      </c>
      <c r="B417" s="159" t="s">
        <v>418</v>
      </c>
      <c r="C417" s="160" t="s">
        <v>37</v>
      </c>
      <c r="D417" s="160" t="s">
        <v>102</v>
      </c>
      <c r="E417" s="160" t="s">
        <v>671</v>
      </c>
      <c r="F417" s="160" t="s">
        <v>40</v>
      </c>
      <c r="G417" s="140">
        <v>1000000</v>
      </c>
      <c r="H417" s="140">
        <v>1000000</v>
      </c>
      <c r="I417" s="140">
        <f t="shared" si="19"/>
        <v>1000</v>
      </c>
      <c r="J417" s="140">
        <f t="shared" si="20"/>
        <v>1000</v>
      </c>
    </row>
    <row r="418" spans="1:10" ht="25.5">
      <c r="A418" s="53">
        <f t="shared" si="18"/>
        <v>407</v>
      </c>
      <c r="B418" s="159" t="s">
        <v>419</v>
      </c>
      <c r="C418" s="160" t="s">
        <v>37</v>
      </c>
      <c r="D418" s="160" t="s">
        <v>102</v>
      </c>
      <c r="E418" s="160" t="s">
        <v>672</v>
      </c>
      <c r="F418" s="160" t="s">
        <v>40</v>
      </c>
      <c r="G418" s="140">
        <v>1000000</v>
      </c>
      <c r="H418" s="140">
        <v>1000000</v>
      </c>
      <c r="I418" s="140">
        <f t="shared" si="19"/>
        <v>1000</v>
      </c>
      <c r="J418" s="140">
        <f t="shared" si="20"/>
        <v>1000</v>
      </c>
    </row>
    <row r="419" spans="1:10" ht="25.5">
      <c r="A419" s="53">
        <f t="shared" si="18"/>
        <v>408</v>
      </c>
      <c r="B419" s="159" t="s">
        <v>376</v>
      </c>
      <c r="C419" s="160" t="s">
        <v>37</v>
      </c>
      <c r="D419" s="160" t="s">
        <v>102</v>
      </c>
      <c r="E419" s="160" t="s">
        <v>672</v>
      </c>
      <c r="F419" s="160" t="s">
        <v>235</v>
      </c>
      <c r="G419" s="140">
        <v>1000000</v>
      </c>
      <c r="H419" s="140">
        <v>1000000</v>
      </c>
      <c r="I419" s="140">
        <f t="shared" si="19"/>
        <v>1000</v>
      </c>
      <c r="J419" s="140">
        <f t="shared" si="20"/>
        <v>1000</v>
      </c>
    </row>
    <row r="420" spans="1:10" ht="38.25">
      <c r="A420" s="53">
        <f t="shared" si="18"/>
        <v>409</v>
      </c>
      <c r="B420" s="159" t="s">
        <v>1043</v>
      </c>
      <c r="C420" s="160" t="s">
        <v>37</v>
      </c>
      <c r="D420" s="160" t="s">
        <v>102</v>
      </c>
      <c r="E420" s="160" t="s">
        <v>673</v>
      </c>
      <c r="F420" s="160" t="s">
        <v>40</v>
      </c>
      <c r="G420" s="140">
        <v>80000</v>
      </c>
      <c r="H420" s="140">
        <v>80000</v>
      </c>
      <c r="I420" s="140">
        <f t="shared" si="19"/>
        <v>80</v>
      </c>
      <c r="J420" s="140">
        <f t="shared" si="20"/>
        <v>80</v>
      </c>
    </row>
    <row r="421" spans="1:10" ht="25.5">
      <c r="A421" s="53">
        <f t="shared" si="18"/>
        <v>410</v>
      </c>
      <c r="B421" s="159" t="s">
        <v>674</v>
      </c>
      <c r="C421" s="160" t="s">
        <v>37</v>
      </c>
      <c r="D421" s="160" t="s">
        <v>102</v>
      </c>
      <c r="E421" s="160" t="s">
        <v>675</v>
      </c>
      <c r="F421" s="160" t="s">
        <v>40</v>
      </c>
      <c r="G421" s="140">
        <v>80000</v>
      </c>
      <c r="H421" s="140">
        <v>80000</v>
      </c>
      <c r="I421" s="140">
        <f t="shared" si="19"/>
        <v>80</v>
      </c>
      <c r="J421" s="140">
        <f t="shared" si="20"/>
        <v>80</v>
      </c>
    </row>
    <row r="422" spans="1:10" ht="25.5">
      <c r="A422" s="53">
        <f t="shared" si="18"/>
        <v>411</v>
      </c>
      <c r="B422" s="159" t="s">
        <v>376</v>
      </c>
      <c r="C422" s="160" t="s">
        <v>37</v>
      </c>
      <c r="D422" s="160" t="s">
        <v>102</v>
      </c>
      <c r="E422" s="160" t="s">
        <v>675</v>
      </c>
      <c r="F422" s="160" t="s">
        <v>235</v>
      </c>
      <c r="G422" s="140">
        <v>80000</v>
      </c>
      <c r="H422" s="140">
        <v>80000</v>
      </c>
      <c r="I422" s="140">
        <f t="shared" si="19"/>
        <v>80</v>
      </c>
      <c r="J422" s="140">
        <f t="shared" si="20"/>
        <v>80</v>
      </c>
    </row>
    <row r="423" spans="1:10" ht="12.75">
      <c r="A423" s="53">
        <f t="shared" si="18"/>
        <v>412</v>
      </c>
      <c r="B423" s="159" t="s">
        <v>497</v>
      </c>
      <c r="C423" s="160" t="s">
        <v>37</v>
      </c>
      <c r="D423" s="160" t="s">
        <v>103</v>
      </c>
      <c r="E423" s="160" t="s">
        <v>524</v>
      </c>
      <c r="F423" s="160" t="s">
        <v>40</v>
      </c>
      <c r="G423" s="140">
        <v>19165132.63</v>
      </c>
      <c r="H423" s="140">
        <v>19165132.63</v>
      </c>
      <c r="I423" s="140">
        <f t="shared" si="19"/>
        <v>19165.13263</v>
      </c>
      <c r="J423" s="140">
        <f t="shared" si="20"/>
        <v>19165.13263</v>
      </c>
    </row>
    <row r="424" spans="1:10" ht="12.75">
      <c r="A424" s="53">
        <f t="shared" si="18"/>
        <v>413</v>
      </c>
      <c r="B424" s="159" t="s">
        <v>498</v>
      </c>
      <c r="C424" s="160" t="s">
        <v>37</v>
      </c>
      <c r="D424" s="160" t="s">
        <v>126</v>
      </c>
      <c r="E424" s="160" t="s">
        <v>524</v>
      </c>
      <c r="F424" s="160" t="s">
        <v>40</v>
      </c>
      <c r="G424" s="140">
        <v>17648716.93</v>
      </c>
      <c r="H424" s="140">
        <v>17648716.93</v>
      </c>
      <c r="I424" s="140">
        <f t="shared" si="19"/>
        <v>17648.71693</v>
      </c>
      <c r="J424" s="140">
        <f t="shared" si="20"/>
        <v>17648.71693</v>
      </c>
    </row>
    <row r="425" spans="1:10" ht="51">
      <c r="A425" s="53">
        <f t="shared" si="18"/>
        <v>414</v>
      </c>
      <c r="B425" s="159" t="s">
        <v>775</v>
      </c>
      <c r="C425" s="160" t="s">
        <v>37</v>
      </c>
      <c r="D425" s="160" t="s">
        <v>126</v>
      </c>
      <c r="E425" s="160" t="s">
        <v>654</v>
      </c>
      <c r="F425" s="160" t="s">
        <v>40</v>
      </c>
      <c r="G425" s="140">
        <v>17648716.93</v>
      </c>
      <c r="H425" s="140">
        <v>17648716.93</v>
      </c>
      <c r="I425" s="140">
        <f t="shared" si="19"/>
        <v>17648.71693</v>
      </c>
      <c r="J425" s="140">
        <f t="shared" si="20"/>
        <v>17648.71693</v>
      </c>
    </row>
    <row r="426" spans="1:10" ht="25.5">
      <c r="A426" s="53">
        <f t="shared" si="18"/>
        <v>415</v>
      </c>
      <c r="B426" s="159" t="s">
        <v>676</v>
      </c>
      <c r="C426" s="160" t="s">
        <v>37</v>
      </c>
      <c r="D426" s="160" t="s">
        <v>126</v>
      </c>
      <c r="E426" s="160" t="s">
        <v>677</v>
      </c>
      <c r="F426" s="160" t="s">
        <v>40</v>
      </c>
      <c r="G426" s="140">
        <v>17648716.93</v>
      </c>
      <c r="H426" s="140">
        <v>17648716.93</v>
      </c>
      <c r="I426" s="140">
        <f t="shared" si="19"/>
        <v>17648.71693</v>
      </c>
      <c r="J426" s="140">
        <f t="shared" si="20"/>
        <v>17648.71693</v>
      </c>
    </row>
    <row r="427" spans="1:10" ht="25.5">
      <c r="A427" s="53">
        <f t="shared" si="18"/>
        <v>416</v>
      </c>
      <c r="B427" s="159" t="s">
        <v>420</v>
      </c>
      <c r="C427" s="160" t="s">
        <v>37</v>
      </c>
      <c r="D427" s="160" t="s">
        <v>126</v>
      </c>
      <c r="E427" s="160" t="s">
        <v>678</v>
      </c>
      <c r="F427" s="160" t="s">
        <v>40</v>
      </c>
      <c r="G427" s="140">
        <v>17628716.93</v>
      </c>
      <c r="H427" s="140">
        <v>17628716.93</v>
      </c>
      <c r="I427" s="140">
        <f t="shared" si="19"/>
        <v>17628.71693</v>
      </c>
      <c r="J427" s="140">
        <f t="shared" si="20"/>
        <v>17628.71693</v>
      </c>
    </row>
    <row r="428" spans="1:10" ht="25.5">
      <c r="A428" s="53">
        <f t="shared" si="18"/>
        <v>417</v>
      </c>
      <c r="B428" s="159" t="s">
        <v>342</v>
      </c>
      <c r="C428" s="160" t="s">
        <v>37</v>
      </c>
      <c r="D428" s="160" t="s">
        <v>126</v>
      </c>
      <c r="E428" s="160" t="s">
        <v>678</v>
      </c>
      <c r="F428" s="160" t="s">
        <v>231</v>
      </c>
      <c r="G428" s="140">
        <v>15374888.8</v>
      </c>
      <c r="H428" s="140">
        <v>15374888.8</v>
      </c>
      <c r="I428" s="140">
        <f t="shared" si="19"/>
        <v>15374.8888</v>
      </c>
      <c r="J428" s="140">
        <f t="shared" si="20"/>
        <v>15374.8888</v>
      </c>
    </row>
    <row r="429" spans="1:10" ht="25.5">
      <c r="A429" s="53">
        <f t="shared" si="18"/>
        <v>418</v>
      </c>
      <c r="B429" s="159" t="s">
        <v>335</v>
      </c>
      <c r="C429" s="160" t="s">
        <v>37</v>
      </c>
      <c r="D429" s="160" t="s">
        <v>126</v>
      </c>
      <c r="E429" s="160" t="s">
        <v>678</v>
      </c>
      <c r="F429" s="160" t="s">
        <v>230</v>
      </c>
      <c r="G429" s="140">
        <v>1902286.13</v>
      </c>
      <c r="H429" s="140">
        <v>1902286.13</v>
      </c>
      <c r="I429" s="140">
        <f t="shared" si="19"/>
        <v>1902.28613</v>
      </c>
      <c r="J429" s="140">
        <f t="shared" si="20"/>
        <v>1902.28613</v>
      </c>
    </row>
    <row r="430" spans="1:10" ht="12.75">
      <c r="A430" s="53">
        <f t="shared" si="18"/>
        <v>419</v>
      </c>
      <c r="B430" s="159" t="s">
        <v>343</v>
      </c>
      <c r="C430" s="160" t="s">
        <v>37</v>
      </c>
      <c r="D430" s="160" t="s">
        <v>126</v>
      </c>
      <c r="E430" s="160" t="s">
        <v>678</v>
      </c>
      <c r="F430" s="160" t="s">
        <v>232</v>
      </c>
      <c r="G430" s="140">
        <v>351542</v>
      </c>
      <c r="H430" s="140">
        <v>351542</v>
      </c>
      <c r="I430" s="140">
        <f t="shared" si="19"/>
        <v>351.542</v>
      </c>
      <c r="J430" s="140">
        <f t="shared" si="20"/>
        <v>351.542</v>
      </c>
    </row>
    <row r="431" spans="1:10" ht="51">
      <c r="A431" s="53">
        <f t="shared" si="18"/>
        <v>420</v>
      </c>
      <c r="B431" s="159" t="s">
        <v>907</v>
      </c>
      <c r="C431" s="160" t="s">
        <v>37</v>
      </c>
      <c r="D431" s="160" t="s">
        <v>126</v>
      </c>
      <c r="E431" s="160" t="s">
        <v>897</v>
      </c>
      <c r="F431" s="160" t="s">
        <v>40</v>
      </c>
      <c r="G431" s="140">
        <v>20000</v>
      </c>
      <c r="H431" s="140">
        <v>20000</v>
      </c>
      <c r="I431" s="140">
        <f t="shared" si="19"/>
        <v>20</v>
      </c>
      <c r="J431" s="140">
        <f t="shared" si="20"/>
        <v>20</v>
      </c>
    </row>
    <row r="432" spans="1:10" ht="25.5">
      <c r="A432" s="53">
        <f t="shared" si="18"/>
        <v>421</v>
      </c>
      <c r="B432" s="159" t="s">
        <v>335</v>
      </c>
      <c r="C432" s="160" t="s">
        <v>37</v>
      </c>
      <c r="D432" s="160" t="s">
        <v>126</v>
      </c>
      <c r="E432" s="160" t="s">
        <v>897</v>
      </c>
      <c r="F432" s="160" t="s">
        <v>230</v>
      </c>
      <c r="G432" s="140">
        <v>20000</v>
      </c>
      <c r="H432" s="140">
        <v>20000</v>
      </c>
      <c r="I432" s="140">
        <f t="shared" si="19"/>
        <v>20</v>
      </c>
      <c r="J432" s="140">
        <f t="shared" si="20"/>
        <v>20</v>
      </c>
    </row>
    <row r="433" spans="1:10" ht="12.75">
      <c r="A433" s="53">
        <f t="shared" si="18"/>
        <v>422</v>
      </c>
      <c r="B433" s="159" t="s">
        <v>499</v>
      </c>
      <c r="C433" s="160" t="s">
        <v>37</v>
      </c>
      <c r="D433" s="160" t="s">
        <v>22</v>
      </c>
      <c r="E433" s="160" t="s">
        <v>524</v>
      </c>
      <c r="F433" s="160" t="s">
        <v>40</v>
      </c>
      <c r="G433" s="140">
        <v>1516415.7</v>
      </c>
      <c r="H433" s="140">
        <v>1516415.7</v>
      </c>
      <c r="I433" s="140">
        <f t="shared" si="19"/>
        <v>1516.4157</v>
      </c>
      <c r="J433" s="140">
        <f t="shared" si="20"/>
        <v>1516.4157</v>
      </c>
    </row>
    <row r="434" spans="1:10" ht="51">
      <c r="A434" s="53">
        <f t="shared" si="18"/>
        <v>423</v>
      </c>
      <c r="B434" s="159" t="s">
        <v>775</v>
      </c>
      <c r="C434" s="160" t="s">
        <v>37</v>
      </c>
      <c r="D434" s="160" t="s">
        <v>22</v>
      </c>
      <c r="E434" s="160" t="s">
        <v>654</v>
      </c>
      <c r="F434" s="160" t="s">
        <v>40</v>
      </c>
      <c r="G434" s="140">
        <v>1516415.7</v>
      </c>
      <c r="H434" s="140">
        <v>1516415.7</v>
      </c>
      <c r="I434" s="140">
        <f t="shared" si="19"/>
        <v>1516.4157</v>
      </c>
      <c r="J434" s="140">
        <f t="shared" si="20"/>
        <v>1516.4157</v>
      </c>
    </row>
    <row r="435" spans="1:10" ht="25.5">
      <c r="A435" s="53">
        <f t="shared" si="18"/>
        <v>424</v>
      </c>
      <c r="B435" s="159" t="s">
        <v>676</v>
      </c>
      <c r="C435" s="160" t="s">
        <v>37</v>
      </c>
      <c r="D435" s="160" t="s">
        <v>22</v>
      </c>
      <c r="E435" s="160" t="s">
        <v>677</v>
      </c>
      <c r="F435" s="160" t="s">
        <v>40</v>
      </c>
      <c r="G435" s="140">
        <v>1516415.7</v>
      </c>
      <c r="H435" s="140">
        <v>1516415.7</v>
      </c>
      <c r="I435" s="140">
        <f t="shared" si="19"/>
        <v>1516.4157</v>
      </c>
      <c r="J435" s="140">
        <f t="shared" si="20"/>
        <v>1516.4157</v>
      </c>
    </row>
    <row r="436" spans="1:10" ht="12.75">
      <c r="A436" s="53">
        <f t="shared" si="18"/>
        <v>425</v>
      </c>
      <c r="B436" s="159" t="s">
        <v>421</v>
      </c>
      <c r="C436" s="160" t="s">
        <v>37</v>
      </c>
      <c r="D436" s="160" t="s">
        <v>22</v>
      </c>
      <c r="E436" s="160" t="s">
        <v>679</v>
      </c>
      <c r="F436" s="160" t="s">
        <v>40</v>
      </c>
      <c r="G436" s="140">
        <v>1516415.7</v>
      </c>
      <c r="H436" s="140">
        <v>1516415.7</v>
      </c>
      <c r="I436" s="140">
        <f t="shared" si="19"/>
        <v>1516.4157</v>
      </c>
      <c r="J436" s="140">
        <f t="shared" si="20"/>
        <v>1516.4157</v>
      </c>
    </row>
    <row r="437" spans="1:10" ht="25.5">
      <c r="A437" s="53">
        <f t="shared" si="18"/>
        <v>426</v>
      </c>
      <c r="B437" s="159" t="s">
        <v>335</v>
      </c>
      <c r="C437" s="160" t="s">
        <v>37</v>
      </c>
      <c r="D437" s="160" t="s">
        <v>22</v>
      </c>
      <c r="E437" s="160" t="s">
        <v>679</v>
      </c>
      <c r="F437" s="160" t="s">
        <v>230</v>
      </c>
      <c r="G437" s="140">
        <v>1516415.7</v>
      </c>
      <c r="H437" s="140">
        <v>1516415.7</v>
      </c>
      <c r="I437" s="140">
        <f t="shared" si="19"/>
        <v>1516.4157</v>
      </c>
      <c r="J437" s="140">
        <f t="shared" si="20"/>
        <v>1516.4157</v>
      </c>
    </row>
    <row r="438" spans="1:10" ht="12.75">
      <c r="A438" s="53">
        <f t="shared" si="18"/>
        <v>427</v>
      </c>
      <c r="B438" s="159" t="s">
        <v>23</v>
      </c>
      <c r="C438" s="160" t="s">
        <v>42</v>
      </c>
      <c r="D438" s="160" t="s">
        <v>41</v>
      </c>
      <c r="E438" s="160" t="s">
        <v>524</v>
      </c>
      <c r="F438" s="160" t="s">
        <v>40</v>
      </c>
      <c r="G438" s="140">
        <v>3905200</v>
      </c>
      <c r="H438" s="140">
        <v>3905200</v>
      </c>
      <c r="I438" s="140">
        <f t="shared" si="19"/>
        <v>3905.2</v>
      </c>
      <c r="J438" s="140">
        <f t="shared" si="20"/>
        <v>3905.2</v>
      </c>
    </row>
    <row r="439" spans="1:10" ht="12.75">
      <c r="A439" s="116">
        <f t="shared" si="18"/>
        <v>428</v>
      </c>
      <c r="B439" s="159" t="s">
        <v>468</v>
      </c>
      <c r="C439" s="160" t="s">
        <v>42</v>
      </c>
      <c r="D439" s="160" t="s">
        <v>84</v>
      </c>
      <c r="E439" s="160" t="s">
        <v>524</v>
      </c>
      <c r="F439" s="160" t="s">
        <v>40</v>
      </c>
      <c r="G439" s="140">
        <v>3905200</v>
      </c>
      <c r="H439" s="140">
        <v>3905200</v>
      </c>
      <c r="I439" s="141">
        <f t="shared" si="19"/>
        <v>3905.2</v>
      </c>
      <c r="J439" s="141">
        <f t="shared" si="20"/>
        <v>3905.2</v>
      </c>
    </row>
    <row r="440" spans="1:10" ht="38.25">
      <c r="A440" s="53">
        <f t="shared" si="18"/>
        <v>429</v>
      </c>
      <c r="B440" s="159" t="s">
        <v>500</v>
      </c>
      <c r="C440" s="160" t="s">
        <v>42</v>
      </c>
      <c r="D440" s="160" t="s">
        <v>86</v>
      </c>
      <c r="E440" s="160" t="s">
        <v>524</v>
      </c>
      <c r="F440" s="160" t="s">
        <v>40</v>
      </c>
      <c r="G440" s="140">
        <v>3905200</v>
      </c>
      <c r="H440" s="140">
        <v>3905200</v>
      </c>
      <c r="I440" s="110">
        <f t="shared" si="19"/>
        <v>3905.2</v>
      </c>
      <c r="J440" s="110">
        <f t="shared" si="20"/>
        <v>3905.2</v>
      </c>
    </row>
    <row r="441" spans="1:10" ht="12.75">
      <c r="A441" s="53">
        <f t="shared" si="18"/>
        <v>430</v>
      </c>
      <c r="B441" s="159" t="s">
        <v>238</v>
      </c>
      <c r="C441" s="160" t="s">
        <v>42</v>
      </c>
      <c r="D441" s="160" t="s">
        <v>86</v>
      </c>
      <c r="E441" s="160" t="s">
        <v>525</v>
      </c>
      <c r="F441" s="160" t="s">
        <v>40</v>
      </c>
      <c r="G441" s="140">
        <v>3905200</v>
      </c>
      <c r="H441" s="140">
        <v>3905200</v>
      </c>
      <c r="I441" s="110">
        <f t="shared" si="19"/>
        <v>3905.2</v>
      </c>
      <c r="J441" s="110">
        <f t="shared" si="20"/>
        <v>3905.2</v>
      </c>
    </row>
    <row r="442" spans="1:10" ht="25.5">
      <c r="A442" s="53">
        <f t="shared" si="18"/>
        <v>431</v>
      </c>
      <c r="B442" s="159" t="s">
        <v>334</v>
      </c>
      <c r="C442" s="160" t="s">
        <v>42</v>
      </c>
      <c r="D442" s="160" t="s">
        <v>86</v>
      </c>
      <c r="E442" s="160" t="s">
        <v>527</v>
      </c>
      <c r="F442" s="160" t="s">
        <v>40</v>
      </c>
      <c r="G442" s="140">
        <v>1946970</v>
      </c>
      <c r="H442" s="140">
        <v>1946970</v>
      </c>
      <c r="I442" s="110">
        <f t="shared" si="19"/>
        <v>1946.97</v>
      </c>
      <c r="J442" s="110">
        <f t="shared" si="20"/>
        <v>1946.97</v>
      </c>
    </row>
    <row r="443" spans="1:10" ht="25.5">
      <c r="A443" s="53">
        <f t="shared" si="18"/>
        <v>432</v>
      </c>
      <c r="B443" s="159" t="s">
        <v>333</v>
      </c>
      <c r="C443" s="160" t="s">
        <v>42</v>
      </c>
      <c r="D443" s="160" t="s">
        <v>86</v>
      </c>
      <c r="E443" s="160" t="s">
        <v>527</v>
      </c>
      <c r="F443" s="160" t="s">
        <v>229</v>
      </c>
      <c r="G443" s="140">
        <v>1873320</v>
      </c>
      <c r="H443" s="140">
        <v>1873320</v>
      </c>
      <c r="I443" s="110">
        <f t="shared" si="19"/>
        <v>1873.32</v>
      </c>
      <c r="J443" s="110">
        <f t="shared" si="20"/>
        <v>1873.32</v>
      </c>
    </row>
    <row r="444" spans="1:10" ht="25.5">
      <c r="A444" s="53">
        <f t="shared" si="18"/>
        <v>433</v>
      </c>
      <c r="B444" s="159" t="s">
        <v>335</v>
      </c>
      <c r="C444" s="160" t="s">
        <v>42</v>
      </c>
      <c r="D444" s="160" t="s">
        <v>86</v>
      </c>
      <c r="E444" s="160" t="s">
        <v>527</v>
      </c>
      <c r="F444" s="160" t="s">
        <v>230</v>
      </c>
      <c r="G444" s="140">
        <v>73650</v>
      </c>
      <c r="H444" s="140">
        <v>73650</v>
      </c>
      <c r="I444" s="110">
        <f t="shared" si="19"/>
        <v>73.65</v>
      </c>
      <c r="J444" s="110">
        <f t="shared" si="20"/>
        <v>73.65</v>
      </c>
    </row>
    <row r="445" spans="1:10" ht="25.5">
      <c r="A445" s="53">
        <f t="shared" si="18"/>
        <v>434</v>
      </c>
      <c r="B445" s="159" t="s">
        <v>422</v>
      </c>
      <c r="C445" s="160" t="s">
        <v>42</v>
      </c>
      <c r="D445" s="160" t="s">
        <v>86</v>
      </c>
      <c r="E445" s="160" t="s">
        <v>680</v>
      </c>
      <c r="F445" s="160" t="s">
        <v>40</v>
      </c>
      <c r="G445" s="140">
        <v>1778230</v>
      </c>
      <c r="H445" s="140">
        <v>1778230</v>
      </c>
      <c r="I445" s="110">
        <f t="shared" si="19"/>
        <v>1778.23</v>
      </c>
      <c r="J445" s="110">
        <f t="shared" si="20"/>
        <v>1778.23</v>
      </c>
    </row>
    <row r="446" spans="1:10" ht="25.5">
      <c r="A446" s="53">
        <f t="shared" si="18"/>
        <v>435</v>
      </c>
      <c r="B446" s="159" t="s">
        <v>333</v>
      </c>
      <c r="C446" s="160" t="s">
        <v>42</v>
      </c>
      <c r="D446" s="160" t="s">
        <v>86</v>
      </c>
      <c r="E446" s="160" t="s">
        <v>680</v>
      </c>
      <c r="F446" s="160" t="s">
        <v>229</v>
      </c>
      <c r="G446" s="140">
        <v>1778230</v>
      </c>
      <c r="H446" s="140">
        <v>1778230</v>
      </c>
      <c r="I446" s="110">
        <f t="shared" si="19"/>
        <v>1778.23</v>
      </c>
      <c r="J446" s="110">
        <f t="shared" si="20"/>
        <v>1778.23</v>
      </c>
    </row>
    <row r="447" spans="1:10" ht="25.5">
      <c r="A447" s="53">
        <f t="shared" si="18"/>
        <v>436</v>
      </c>
      <c r="B447" s="159" t="s">
        <v>456</v>
      </c>
      <c r="C447" s="160" t="s">
        <v>42</v>
      </c>
      <c r="D447" s="160" t="s">
        <v>86</v>
      </c>
      <c r="E447" s="160" t="s">
        <v>681</v>
      </c>
      <c r="F447" s="160" t="s">
        <v>40</v>
      </c>
      <c r="G447" s="140">
        <v>180000</v>
      </c>
      <c r="H447" s="140">
        <v>180000</v>
      </c>
      <c r="I447" s="110">
        <f t="shared" si="19"/>
        <v>180</v>
      </c>
      <c r="J447" s="110">
        <f t="shared" si="20"/>
        <v>180</v>
      </c>
    </row>
    <row r="448" spans="1:10" ht="25.5">
      <c r="A448" s="53">
        <f t="shared" si="18"/>
        <v>437</v>
      </c>
      <c r="B448" s="159" t="s">
        <v>333</v>
      </c>
      <c r="C448" s="160" t="s">
        <v>42</v>
      </c>
      <c r="D448" s="160" t="s">
        <v>86</v>
      </c>
      <c r="E448" s="160" t="s">
        <v>681</v>
      </c>
      <c r="F448" s="160" t="s">
        <v>229</v>
      </c>
      <c r="G448" s="140">
        <v>180000</v>
      </c>
      <c r="H448" s="140">
        <v>180000</v>
      </c>
      <c r="I448" s="110">
        <f t="shared" si="19"/>
        <v>180</v>
      </c>
      <c r="J448" s="110">
        <f t="shared" si="20"/>
        <v>180</v>
      </c>
    </row>
    <row r="449" spans="1:10" ht="25.5">
      <c r="A449" s="53">
        <f t="shared" si="18"/>
        <v>438</v>
      </c>
      <c r="B449" s="159" t="s">
        <v>24</v>
      </c>
      <c r="C449" s="160" t="s">
        <v>25</v>
      </c>
      <c r="D449" s="160" t="s">
        <v>41</v>
      </c>
      <c r="E449" s="160" t="s">
        <v>524</v>
      </c>
      <c r="F449" s="160" t="s">
        <v>40</v>
      </c>
      <c r="G449" s="140">
        <v>4456500</v>
      </c>
      <c r="H449" s="140">
        <v>4456500</v>
      </c>
      <c r="I449" s="110">
        <f t="shared" si="19"/>
        <v>4456.5</v>
      </c>
      <c r="J449" s="110">
        <f t="shared" si="20"/>
        <v>4456.5</v>
      </c>
    </row>
    <row r="450" spans="1:10" ht="12.75">
      <c r="A450" s="53">
        <f t="shared" si="18"/>
        <v>439</v>
      </c>
      <c r="B450" s="159" t="s">
        <v>468</v>
      </c>
      <c r="C450" s="160" t="s">
        <v>25</v>
      </c>
      <c r="D450" s="160" t="s">
        <v>84</v>
      </c>
      <c r="E450" s="160" t="s">
        <v>524</v>
      </c>
      <c r="F450" s="160" t="s">
        <v>40</v>
      </c>
      <c r="G450" s="140">
        <v>4456500</v>
      </c>
      <c r="H450" s="140">
        <v>4456500</v>
      </c>
      <c r="I450" s="110">
        <f aca="true" t="shared" si="21" ref="I450:I457">G450/1000</f>
        <v>4456.5</v>
      </c>
      <c r="J450" s="110">
        <f aca="true" t="shared" si="22" ref="J450:J457">H450/1000</f>
        <v>4456.5</v>
      </c>
    </row>
    <row r="451" spans="1:10" ht="38.25">
      <c r="A451" s="53">
        <f t="shared" si="18"/>
        <v>440</v>
      </c>
      <c r="B451" s="159" t="s">
        <v>471</v>
      </c>
      <c r="C451" s="160" t="s">
        <v>25</v>
      </c>
      <c r="D451" s="160" t="s">
        <v>121</v>
      </c>
      <c r="E451" s="160" t="s">
        <v>524</v>
      </c>
      <c r="F451" s="160" t="s">
        <v>40</v>
      </c>
      <c r="G451" s="140">
        <v>4456500</v>
      </c>
      <c r="H451" s="140">
        <v>4456500</v>
      </c>
      <c r="I451" s="110">
        <f t="shared" si="21"/>
        <v>4456.5</v>
      </c>
      <c r="J451" s="110">
        <f t="shared" si="22"/>
        <v>4456.5</v>
      </c>
    </row>
    <row r="452" spans="1:10" ht="12.75">
      <c r="A452" s="53">
        <f t="shared" si="18"/>
        <v>441</v>
      </c>
      <c r="B452" s="159" t="s">
        <v>238</v>
      </c>
      <c r="C452" s="160" t="s">
        <v>25</v>
      </c>
      <c r="D452" s="160" t="s">
        <v>121</v>
      </c>
      <c r="E452" s="160" t="s">
        <v>525</v>
      </c>
      <c r="F452" s="160" t="s">
        <v>40</v>
      </c>
      <c r="G452" s="140">
        <v>4456500</v>
      </c>
      <c r="H452" s="140">
        <v>4456500</v>
      </c>
      <c r="I452" s="110">
        <f t="shared" si="21"/>
        <v>4456.5</v>
      </c>
      <c r="J452" s="110">
        <f t="shared" si="22"/>
        <v>4456.5</v>
      </c>
    </row>
    <row r="453" spans="1:10" ht="25.5">
      <c r="A453" s="53">
        <f t="shared" si="18"/>
        <v>442</v>
      </c>
      <c r="B453" s="159" t="s">
        <v>334</v>
      </c>
      <c r="C453" s="160" t="s">
        <v>25</v>
      </c>
      <c r="D453" s="160" t="s">
        <v>121</v>
      </c>
      <c r="E453" s="160" t="s">
        <v>527</v>
      </c>
      <c r="F453" s="160" t="s">
        <v>40</v>
      </c>
      <c r="G453" s="140">
        <v>3211387.47</v>
      </c>
      <c r="H453" s="140">
        <v>3211387.47</v>
      </c>
      <c r="I453" s="110">
        <f t="shared" si="21"/>
        <v>3211.38747</v>
      </c>
      <c r="J453" s="110">
        <f t="shared" si="22"/>
        <v>3211.38747</v>
      </c>
    </row>
    <row r="454" spans="1:10" ht="25.5">
      <c r="A454" s="53">
        <f t="shared" si="18"/>
        <v>443</v>
      </c>
      <c r="B454" s="159" t="s">
        <v>333</v>
      </c>
      <c r="C454" s="161" t="s">
        <v>25</v>
      </c>
      <c r="D454" s="161" t="s">
        <v>121</v>
      </c>
      <c r="E454" s="161" t="s">
        <v>527</v>
      </c>
      <c r="F454" s="161" t="s">
        <v>229</v>
      </c>
      <c r="G454" s="141">
        <v>3211387.47</v>
      </c>
      <c r="H454" s="141">
        <v>3211387.47</v>
      </c>
      <c r="I454" s="163">
        <f t="shared" si="21"/>
        <v>3211.38747</v>
      </c>
      <c r="J454" s="110">
        <f t="shared" si="22"/>
        <v>3211.38747</v>
      </c>
    </row>
    <row r="455" spans="1:10" ht="25.5">
      <c r="A455" s="53">
        <f t="shared" si="18"/>
        <v>444</v>
      </c>
      <c r="B455" s="108" t="s">
        <v>423</v>
      </c>
      <c r="C455" s="109" t="s">
        <v>25</v>
      </c>
      <c r="D455" s="109" t="s">
        <v>121</v>
      </c>
      <c r="E455" s="109" t="s">
        <v>682</v>
      </c>
      <c r="F455" s="109" t="s">
        <v>40</v>
      </c>
      <c r="G455" s="110">
        <v>1245112.53</v>
      </c>
      <c r="H455" s="110">
        <v>1245112.53</v>
      </c>
      <c r="I455" s="110">
        <f t="shared" si="21"/>
        <v>1245.11253</v>
      </c>
      <c r="J455" s="110">
        <f t="shared" si="22"/>
        <v>1245.11253</v>
      </c>
    </row>
    <row r="456" spans="1:10" ht="25.5">
      <c r="A456" s="53">
        <f t="shared" si="18"/>
        <v>445</v>
      </c>
      <c r="B456" s="108" t="s">
        <v>333</v>
      </c>
      <c r="C456" s="109" t="s">
        <v>25</v>
      </c>
      <c r="D456" s="109" t="s">
        <v>121</v>
      </c>
      <c r="E456" s="109" t="s">
        <v>682</v>
      </c>
      <c r="F456" s="109" t="s">
        <v>229</v>
      </c>
      <c r="G456" s="110">
        <v>1245112.53</v>
      </c>
      <c r="H456" s="110">
        <v>1245112.53</v>
      </c>
      <c r="I456" s="110">
        <f t="shared" si="21"/>
        <v>1245.11253</v>
      </c>
      <c r="J456" s="110">
        <f t="shared" si="22"/>
        <v>1245.11253</v>
      </c>
    </row>
    <row r="457" spans="1:10" ht="12.75">
      <c r="A457" s="53">
        <f t="shared" si="18"/>
        <v>446</v>
      </c>
      <c r="B457" s="177" t="s">
        <v>808</v>
      </c>
      <c r="C457" s="178"/>
      <c r="D457" s="178"/>
      <c r="E457" s="178"/>
      <c r="F457" s="178"/>
      <c r="G457" s="111">
        <v>1323129790</v>
      </c>
      <c r="H457" s="111">
        <v>1325429790</v>
      </c>
      <c r="I457" s="110">
        <f t="shared" si="21"/>
        <v>1323129.79</v>
      </c>
      <c r="J457" s="110">
        <f t="shared" si="22"/>
        <v>1325429.79</v>
      </c>
    </row>
  </sheetData>
  <sheetProtection/>
  <autoFilter ref="A11:J449"/>
  <mergeCells count="8">
    <mergeCell ref="B457:F457"/>
    <mergeCell ref="C10:C11"/>
    <mergeCell ref="A8:J8"/>
    <mergeCell ref="A10:A11"/>
    <mergeCell ref="B10:B11"/>
    <mergeCell ref="D10:D11"/>
    <mergeCell ref="E10:E11"/>
    <mergeCell ref="F10:F11"/>
  </mergeCells>
  <printOptions/>
  <pageMargins left="1.1023622047244095" right="1.1023622047244095" top="0.7480314960629921" bottom="0.7480314960629921" header="0.31496062992125984" footer="0.31496062992125984"/>
  <pageSetup fitToHeight="0" fitToWidth="1" horizontalDpi="600" verticalDpi="600" orientation="portrait" paperSize="9" scale="70" r:id="rId1"/>
</worksheet>
</file>

<file path=xl/worksheets/sheet8.xml><?xml version="1.0" encoding="utf-8"?>
<worksheet xmlns="http://schemas.openxmlformats.org/spreadsheetml/2006/main" xmlns:r="http://schemas.openxmlformats.org/officeDocument/2006/relationships">
  <sheetPr>
    <tabColor rgb="FFFFFF00"/>
  </sheetPr>
  <dimension ref="A1:I33"/>
  <sheetViews>
    <sheetView zoomScalePageLayoutView="0" workbookViewId="0" topLeftCell="A16">
      <selection activeCell="C24" sqref="C24"/>
    </sheetView>
  </sheetViews>
  <sheetFormatPr defaultColWidth="9.00390625" defaultRowHeight="12.75"/>
  <cols>
    <col min="1" max="1" width="6.25390625" style="3" customWidth="1"/>
    <col min="2" max="2" width="43.75390625" style="1" customWidth="1"/>
    <col min="3" max="3" width="13.625" style="8" customWidth="1"/>
    <col min="4" max="4" width="14.625" style="8" customWidth="1"/>
    <col min="5" max="5" width="13.25390625" style="8" customWidth="1"/>
    <col min="6" max="6" width="12.875" style="8" customWidth="1"/>
    <col min="7" max="7" width="13.25390625" style="8" customWidth="1"/>
    <col min="8" max="8" width="10.75390625" style="8" customWidth="1"/>
    <col min="9" max="9" width="9.375" style="3" bestFit="1" customWidth="1"/>
    <col min="10" max="16384" width="9.125" style="3" customWidth="1"/>
  </cols>
  <sheetData>
    <row r="1" spans="5:9" ht="12">
      <c r="E1" s="12"/>
      <c r="F1" s="12"/>
      <c r="H1" s="4" t="s">
        <v>424</v>
      </c>
      <c r="I1" s="4"/>
    </row>
    <row r="2" spans="5:9" ht="12">
      <c r="E2" s="12"/>
      <c r="F2" s="12"/>
      <c r="H2" s="4" t="s">
        <v>111</v>
      </c>
      <c r="I2" s="4"/>
    </row>
    <row r="3" spans="5:9" ht="12">
      <c r="E3" s="12"/>
      <c r="F3" s="12"/>
      <c r="H3" s="4" t="s">
        <v>38</v>
      </c>
      <c r="I3" s="4"/>
    </row>
    <row r="4" spans="5:9" ht="12">
      <c r="E4" s="12"/>
      <c r="F4" s="12"/>
      <c r="H4" s="4" t="s">
        <v>39</v>
      </c>
      <c r="I4" s="4"/>
    </row>
    <row r="5" spans="5:9" ht="12">
      <c r="E5" s="12"/>
      <c r="F5" s="12"/>
      <c r="H5" s="4" t="s">
        <v>38</v>
      </c>
      <c r="I5" s="4"/>
    </row>
    <row r="6" spans="5:9" ht="12">
      <c r="E6" s="13"/>
      <c r="F6" s="13"/>
      <c r="H6" s="4" t="s">
        <v>931</v>
      </c>
      <c r="I6" s="4"/>
    </row>
    <row r="8" spans="2:8" ht="12.75">
      <c r="B8" s="189" t="s">
        <v>980</v>
      </c>
      <c r="C8" s="190"/>
      <c r="D8" s="190"/>
      <c r="E8" s="190"/>
      <c r="F8" s="190"/>
      <c r="G8" s="190"/>
      <c r="H8" s="190"/>
    </row>
    <row r="11" spans="1:8" ht="56.25">
      <c r="A11" s="6" t="s">
        <v>169</v>
      </c>
      <c r="B11" s="24" t="s">
        <v>170</v>
      </c>
      <c r="C11" s="20" t="s">
        <v>79</v>
      </c>
      <c r="D11" s="20" t="s">
        <v>80</v>
      </c>
      <c r="E11" s="20" t="s">
        <v>81</v>
      </c>
      <c r="F11" s="20" t="s">
        <v>82</v>
      </c>
      <c r="G11" s="20" t="s">
        <v>83</v>
      </c>
      <c r="H11" s="22" t="s">
        <v>104</v>
      </c>
    </row>
    <row r="12" spans="1:8" ht="42.75">
      <c r="A12" s="60" t="s">
        <v>425</v>
      </c>
      <c r="B12" s="61" t="s">
        <v>777</v>
      </c>
      <c r="C12" s="62">
        <f aca="true" t="shared" si="0" ref="C12:H13">SUM(C13)</f>
        <v>24223.35</v>
      </c>
      <c r="D12" s="62">
        <f t="shared" si="0"/>
        <v>20907.1</v>
      </c>
      <c r="E12" s="62">
        <f t="shared" si="0"/>
        <v>43969.65</v>
      </c>
      <c r="F12" s="62">
        <f t="shared" si="0"/>
        <v>36270.8</v>
      </c>
      <c r="G12" s="62">
        <f t="shared" si="0"/>
        <v>42823.2</v>
      </c>
      <c r="H12" s="62">
        <f t="shared" si="0"/>
        <v>168194.1</v>
      </c>
    </row>
    <row r="13" spans="1:8" ht="22.5">
      <c r="A13" s="85" t="s">
        <v>426</v>
      </c>
      <c r="B13" s="100" t="s">
        <v>427</v>
      </c>
      <c r="C13" s="68">
        <f>SUM(C14)</f>
        <v>24223.35</v>
      </c>
      <c r="D13" s="68">
        <f t="shared" si="0"/>
        <v>20907.1</v>
      </c>
      <c r="E13" s="68">
        <f t="shared" si="0"/>
        <v>43969.65</v>
      </c>
      <c r="F13" s="68">
        <f t="shared" si="0"/>
        <v>36270.8</v>
      </c>
      <c r="G13" s="68">
        <f t="shared" si="0"/>
        <v>42823.2</v>
      </c>
      <c r="H13" s="15">
        <f>C13+D13+E13+F13+G13</f>
        <v>168194.1</v>
      </c>
    </row>
    <row r="14" spans="1:8" ht="22.5">
      <c r="A14" s="23" t="s">
        <v>428</v>
      </c>
      <c r="B14" s="21" t="s">
        <v>429</v>
      </c>
      <c r="C14" s="14">
        <v>24223.35</v>
      </c>
      <c r="D14" s="14">
        <v>20907.1</v>
      </c>
      <c r="E14" s="14">
        <v>43969.65</v>
      </c>
      <c r="F14" s="14">
        <v>36270.8</v>
      </c>
      <c r="G14" s="14">
        <v>42823.2</v>
      </c>
      <c r="H14" s="15">
        <f>C14+D14+E14+F14+G14</f>
        <v>168194.1</v>
      </c>
    </row>
    <row r="15" spans="1:8" ht="42">
      <c r="A15" s="86" t="s">
        <v>430</v>
      </c>
      <c r="B15" s="72" t="s">
        <v>778</v>
      </c>
      <c r="C15" s="87">
        <f aca="true" t="shared" si="1" ref="C15:H15">C16+C18</f>
        <v>6804.79</v>
      </c>
      <c r="D15" s="87">
        <f t="shared" si="1"/>
        <v>1915.56</v>
      </c>
      <c r="E15" s="87">
        <f t="shared" si="1"/>
        <v>7225</v>
      </c>
      <c r="F15" s="87">
        <f t="shared" si="1"/>
        <v>1000</v>
      </c>
      <c r="G15" s="87">
        <f t="shared" si="1"/>
        <v>0</v>
      </c>
      <c r="H15" s="87">
        <f t="shared" si="1"/>
        <v>16945.35</v>
      </c>
    </row>
    <row r="16" spans="1:8" ht="33.75">
      <c r="A16" s="85" t="s">
        <v>752</v>
      </c>
      <c r="B16" s="83" t="s">
        <v>329</v>
      </c>
      <c r="C16" s="81">
        <f>SUM(C17)</f>
        <v>5304.79</v>
      </c>
      <c r="D16" s="81">
        <f>SUM(D17)</f>
        <v>0</v>
      </c>
      <c r="E16" s="81">
        <f>SUM(E17)</f>
        <v>7225</v>
      </c>
      <c r="F16" s="81">
        <f>SUM(F17)</f>
        <v>0</v>
      </c>
      <c r="G16" s="81">
        <f>SUM(G17)</f>
        <v>0</v>
      </c>
      <c r="H16" s="15">
        <f>C16+D16+E16+F16+G16</f>
        <v>12529.79</v>
      </c>
    </row>
    <row r="17" spans="1:8" s="102" customFormat="1" ht="45">
      <c r="A17" s="75" t="s">
        <v>753</v>
      </c>
      <c r="B17" s="77" t="s">
        <v>1047</v>
      </c>
      <c r="C17" s="76">
        <f>3876.85+1427.94</f>
        <v>5304.79</v>
      </c>
      <c r="D17" s="76">
        <f>0</f>
        <v>0</v>
      </c>
      <c r="E17" s="76">
        <v>7225</v>
      </c>
      <c r="F17" s="76">
        <v>0</v>
      </c>
      <c r="G17" s="76">
        <v>0</v>
      </c>
      <c r="H17" s="74">
        <f>C17+D17+E17+F17+G17</f>
        <v>12529.79</v>
      </c>
    </row>
    <row r="18" spans="1:8" ht="22.5">
      <c r="A18" s="82" t="s">
        <v>328</v>
      </c>
      <c r="B18" s="83" t="s">
        <v>986</v>
      </c>
      <c r="C18" s="88">
        <f>SUM(C19:C20)</f>
        <v>1500</v>
      </c>
      <c r="D18" s="88">
        <f>SUM(D19:D20)</f>
        <v>1915.56</v>
      </c>
      <c r="E18" s="88">
        <f>SUM(E19:E20)</f>
        <v>0</v>
      </c>
      <c r="F18" s="88">
        <f>SUM(F19:F20)</f>
        <v>1000</v>
      </c>
      <c r="G18" s="88">
        <f>SUM(G19:G20)</f>
        <v>0</v>
      </c>
      <c r="H18" s="74">
        <f>C18+D18+E18+F18+G18</f>
        <v>4415.5599999999995</v>
      </c>
    </row>
    <row r="19" spans="1:8" s="101" customFormat="1" ht="45">
      <c r="A19" s="84" t="s">
        <v>431</v>
      </c>
      <c r="B19" s="77" t="s">
        <v>1140</v>
      </c>
      <c r="C19" s="103">
        <v>0</v>
      </c>
      <c r="D19" s="103">
        <v>415.56</v>
      </c>
      <c r="E19" s="103">
        <v>0</v>
      </c>
      <c r="F19" s="103">
        <v>0</v>
      </c>
      <c r="G19" s="103">
        <v>0</v>
      </c>
      <c r="H19" s="74">
        <f>C19+D19+E19+F19+G19</f>
        <v>415.56</v>
      </c>
    </row>
    <row r="20" spans="1:8" s="101" customFormat="1" ht="56.25">
      <c r="A20" s="84" t="s">
        <v>1141</v>
      </c>
      <c r="B20" s="77" t="s">
        <v>987</v>
      </c>
      <c r="C20" s="103">
        <v>1500</v>
      </c>
      <c r="D20" s="103">
        <v>1500</v>
      </c>
      <c r="E20" s="103">
        <v>0</v>
      </c>
      <c r="F20" s="103">
        <v>1000</v>
      </c>
      <c r="G20" s="103">
        <v>0</v>
      </c>
      <c r="H20" s="74">
        <f>C20+D20+E20+F20+G20</f>
        <v>4000</v>
      </c>
    </row>
    <row r="21" spans="1:8" s="58" customFormat="1" ht="42.75">
      <c r="A21" s="89">
        <v>4</v>
      </c>
      <c r="B21" s="113" t="s">
        <v>775</v>
      </c>
      <c r="C21" s="90">
        <f>SUM(C22)</f>
        <v>1425</v>
      </c>
      <c r="D21" s="90">
        <f aca="true" t="shared" si="2" ref="D21:H22">SUM(D22)</f>
        <v>0</v>
      </c>
      <c r="E21" s="90">
        <f t="shared" si="2"/>
        <v>2125</v>
      </c>
      <c r="F21" s="90">
        <f t="shared" si="2"/>
        <v>0</v>
      </c>
      <c r="G21" s="90">
        <f t="shared" si="2"/>
        <v>0</v>
      </c>
      <c r="H21" s="90">
        <f t="shared" si="2"/>
        <v>3550</v>
      </c>
    </row>
    <row r="22" spans="1:8" s="58" customFormat="1" ht="22.5">
      <c r="A22" s="75" t="s">
        <v>754</v>
      </c>
      <c r="B22" s="112" t="s">
        <v>985</v>
      </c>
      <c r="C22" s="73">
        <f>SUM(C23)</f>
        <v>1425</v>
      </c>
      <c r="D22" s="73">
        <f t="shared" si="2"/>
        <v>0</v>
      </c>
      <c r="E22" s="73">
        <f t="shared" si="2"/>
        <v>2125</v>
      </c>
      <c r="F22" s="73">
        <f t="shared" si="2"/>
        <v>0</v>
      </c>
      <c r="G22" s="73">
        <f t="shared" si="2"/>
        <v>0</v>
      </c>
      <c r="H22" s="74">
        <f>C22+D22+E22+F22+G22</f>
        <v>3550</v>
      </c>
    </row>
    <row r="23" spans="1:8" s="58" customFormat="1" ht="33.75">
      <c r="A23" s="75" t="s">
        <v>755</v>
      </c>
      <c r="B23" s="106" t="s">
        <v>1048</v>
      </c>
      <c r="C23" s="76">
        <f>0+1425</f>
        <v>1425</v>
      </c>
      <c r="D23" s="76">
        <v>0</v>
      </c>
      <c r="E23" s="76">
        <v>2125</v>
      </c>
      <c r="F23" s="76">
        <v>0</v>
      </c>
      <c r="G23" s="76">
        <f>2966.45-2966.45</f>
        <v>0</v>
      </c>
      <c r="H23" s="74">
        <f>C23+D23+E23+F23+G23</f>
        <v>3550</v>
      </c>
    </row>
    <row r="24" spans="1:8" s="58" customFormat="1" ht="42.75">
      <c r="A24" s="78">
        <v>5</v>
      </c>
      <c r="B24" s="79" t="s">
        <v>774</v>
      </c>
      <c r="C24" s="80">
        <f>C25</f>
        <v>0</v>
      </c>
      <c r="D24" s="80">
        <f>D25</f>
        <v>3871.75</v>
      </c>
      <c r="E24" s="80">
        <f>E25</f>
        <v>0</v>
      </c>
      <c r="F24" s="80">
        <f>F25</f>
        <v>0</v>
      </c>
      <c r="G24" s="80">
        <f>G25</f>
        <v>0</v>
      </c>
      <c r="H24" s="80">
        <f>H26+H28</f>
        <v>3871.75</v>
      </c>
    </row>
    <row r="25" spans="1:8" s="58" customFormat="1" ht="67.5">
      <c r="A25" s="75" t="s">
        <v>756</v>
      </c>
      <c r="B25" s="112" t="s">
        <v>776</v>
      </c>
      <c r="C25" s="73">
        <f>SUM(C26)</f>
        <v>0</v>
      </c>
      <c r="D25" s="73">
        <f>SUM(D26)</f>
        <v>3871.75</v>
      </c>
      <c r="E25" s="73">
        <f>SUM(E26)</f>
        <v>0</v>
      </c>
      <c r="F25" s="73">
        <f>SUM(F26)</f>
        <v>0</v>
      </c>
      <c r="G25" s="73">
        <f>SUM(G26)</f>
        <v>0</v>
      </c>
      <c r="H25" s="74">
        <f>C25+D25+E25+F25+G25</f>
        <v>3871.75</v>
      </c>
    </row>
    <row r="26" spans="1:8" s="58" customFormat="1" ht="22.5">
      <c r="A26" s="75" t="s">
        <v>757</v>
      </c>
      <c r="B26" s="106" t="s">
        <v>1046</v>
      </c>
      <c r="C26" s="76">
        <v>0</v>
      </c>
      <c r="D26" s="76">
        <v>3871.75</v>
      </c>
      <c r="E26" s="76">
        <v>0</v>
      </c>
      <c r="F26" s="76">
        <v>0</v>
      </c>
      <c r="G26" s="76">
        <v>0</v>
      </c>
      <c r="H26" s="74">
        <f>C26+D26+E26+F26+G26</f>
        <v>3871.75</v>
      </c>
    </row>
    <row r="27" spans="1:8" ht="12">
      <c r="A27" s="27">
        <v>6</v>
      </c>
      <c r="B27" s="25" t="s">
        <v>171</v>
      </c>
      <c r="C27" s="26">
        <f aca="true" t="shared" si="3" ref="C27:H27">C15+C12+C21+C24</f>
        <v>32453.14</v>
      </c>
      <c r="D27" s="26">
        <f t="shared" si="3"/>
        <v>26694.41</v>
      </c>
      <c r="E27" s="26">
        <f t="shared" si="3"/>
        <v>53319.65</v>
      </c>
      <c r="F27" s="26">
        <f t="shared" si="3"/>
        <v>37270.8</v>
      </c>
      <c r="G27" s="26">
        <f t="shared" si="3"/>
        <v>42823.2</v>
      </c>
      <c r="H27" s="26">
        <f t="shared" si="3"/>
        <v>192561.2</v>
      </c>
    </row>
    <row r="29" ht="12">
      <c r="H29" s="99"/>
    </row>
    <row r="33" ht="12">
      <c r="H33" s="99"/>
    </row>
  </sheetData>
  <sheetProtection/>
  <mergeCells count="1">
    <mergeCell ref="B8:H8"/>
  </mergeCells>
  <printOptions/>
  <pageMargins left="0.7480314960629921" right="0.7480314960629921" top="1.1811023622047245" bottom="1.1811023622047245" header="0.5118110236220472" footer="0.5118110236220472"/>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sheetPr>
    <tabColor rgb="FFFFFF00"/>
    <pageSetUpPr fitToPage="1"/>
  </sheetPr>
  <dimension ref="A1:D31"/>
  <sheetViews>
    <sheetView zoomScalePageLayoutView="0" workbookViewId="0" topLeftCell="A4">
      <selection activeCell="C34" sqref="C34"/>
    </sheetView>
  </sheetViews>
  <sheetFormatPr defaultColWidth="9.00390625" defaultRowHeight="12.75"/>
  <cols>
    <col min="1" max="1" width="5.75390625" style="1" customWidth="1"/>
    <col min="2" max="2" width="49.75390625" style="8" customWidth="1"/>
    <col min="3" max="3" width="23.75390625" style="1" customWidth="1"/>
    <col min="4" max="4" width="13.75390625" style="99" customWidth="1"/>
    <col min="5" max="16384" width="9.125" style="63" customWidth="1"/>
  </cols>
  <sheetData>
    <row r="1" ht="11.25">
      <c r="D1" s="94" t="s">
        <v>990</v>
      </c>
    </row>
    <row r="2" ht="11.25">
      <c r="D2" s="94" t="s">
        <v>139</v>
      </c>
    </row>
    <row r="3" ht="11.25">
      <c r="D3" s="94" t="s">
        <v>38</v>
      </c>
    </row>
    <row r="4" ht="11.25">
      <c r="D4" s="94" t="s">
        <v>39</v>
      </c>
    </row>
    <row r="5" ht="11.25">
      <c r="D5" s="94" t="s">
        <v>38</v>
      </c>
    </row>
    <row r="6" ht="11.25">
      <c r="D6" s="4" t="s">
        <v>931</v>
      </c>
    </row>
    <row r="7" ht="11.25">
      <c r="D7" s="95"/>
    </row>
    <row r="8" spans="1:4" ht="11.25">
      <c r="A8" s="189" t="s">
        <v>979</v>
      </c>
      <c r="B8" s="191"/>
      <c r="C8" s="191"/>
      <c r="D8" s="191"/>
    </row>
    <row r="10" spans="1:4" ht="12.75" customHeight="1">
      <c r="A10" s="192" t="s">
        <v>109</v>
      </c>
      <c r="B10" s="192" t="s">
        <v>511</v>
      </c>
      <c r="C10" s="192" t="s">
        <v>78</v>
      </c>
      <c r="D10" s="193" t="s">
        <v>104</v>
      </c>
    </row>
    <row r="11" spans="1:4" ht="24" customHeight="1">
      <c r="A11" s="192"/>
      <c r="B11" s="192"/>
      <c r="C11" s="192"/>
      <c r="D11" s="193"/>
    </row>
    <row r="12" spans="1:4" s="64" customFormat="1" ht="11.25">
      <c r="A12" s="16">
        <v>1</v>
      </c>
      <c r="B12" s="16">
        <v>2</v>
      </c>
      <c r="C12" s="16">
        <v>3</v>
      </c>
      <c r="D12" s="16">
        <v>4</v>
      </c>
    </row>
    <row r="13" spans="1:4" s="64" customFormat="1" ht="22.5">
      <c r="A13" s="10">
        <v>1</v>
      </c>
      <c r="B13" s="17" t="s">
        <v>512</v>
      </c>
      <c r="C13" s="2" t="s">
        <v>510</v>
      </c>
      <c r="D13" s="96">
        <v>0</v>
      </c>
    </row>
    <row r="14" spans="1:4" ht="33.75">
      <c r="A14" s="10">
        <f>SUM(A13+1)</f>
        <v>2</v>
      </c>
      <c r="B14" s="17" t="s">
        <v>513</v>
      </c>
      <c r="C14" s="2" t="s">
        <v>509</v>
      </c>
      <c r="D14" s="96">
        <v>0</v>
      </c>
    </row>
    <row r="15" spans="1:4" ht="11.25">
      <c r="A15" s="10">
        <f aca="true" t="shared" si="0" ref="A15:A22">SUM(A14+1)</f>
        <v>3</v>
      </c>
      <c r="B15" s="17" t="s">
        <v>501</v>
      </c>
      <c r="C15" s="2" t="s">
        <v>105</v>
      </c>
      <c r="D15" s="96">
        <v>76546.5</v>
      </c>
    </row>
    <row r="16" spans="1:4" ht="11.25">
      <c r="A16" s="10">
        <f t="shared" si="0"/>
        <v>4</v>
      </c>
      <c r="B16" s="17" t="s">
        <v>45</v>
      </c>
      <c r="C16" s="2" t="s">
        <v>46</v>
      </c>
      <c r="D16" s="96">
        <f>D17+D18+D19+D20</f>
        <v>0</v>
      </c>
    </row>
    <row r="17" spans="1:4" ht="22.5">
      <c r="A17" s="10">
        <f t="shared" si="0"/>
        <v>5</v>
      </c>
      <c r="B17" s="17" t="s">
        <v>514</v>
      </c>
      <c r="C17" s="2" t="s">
        <v>508</v>
      </c>
      <c r="D17" s="96">
        <v>0</v>
      </c>
    </row>
    <row r="18" spans="1:4" s="64" customFormat="1" ht="67.5">
      <c r="A18" s="10">
        <f t="shared" si="0"/>
        <v>6</v>
      </c>
      <c r="B18" s="17" t="s">
        <v>515</v>
      </c>
      <c r="C18" s="2" t="s">
        <v>507</v>
      </c>
      <c r="D18" s="96">
        <v>0</v>
      </c>
    </row>
    <row r="19" spans="1:4" ht="33.75">
      <c r="A19" s="10">
        <f t="shared" si="0"/>
        <v>7</v>
      </c>
      <c r="B19" s="17" t="s">
        <v>516</v>
      </c>
      <c r="C19" s="2" t="s">
        <v>506</v>
      </c>
      <c r="D19" s="96">
        <v>0</v>
      </c>
    </row>
    <row r="20" spans="1:4" s="64" customFormat="1" ht="22.5">
      <c r="A20" s="10">
        <f t="shared" si="0"/>
        <v>8</v>
      </c>
      <c r="B20" s="17" t="s">
        <v>502</v>
      </c>
      <c r="C20" s="2" t="s">
        <v>503</v>
      </c>
      <c r="D20" s="96"/>
    </row>
    <row r="21" spans="1:4" s="64" customFormat="1" ht="67.5">
      <c r="A21" s="10">
        <f t="shared" si="0"/>
        <v>9</v>
      </c>
      <c r="B21" s="17" t="s">
        <v>517</v>
      </c>
      <c r="C21" s="2" t="s">
        <v>505</v>
      </c>
      <c r="D21" s="96"/>
    </row>
    <row r="22" spans="1:4" ht="21">
      <c r="A22" s="65">
        <f t="shared" si="0"/>
        <v>10</v>
      </c>
      <c r="B22" s="66" t="s">
        <v>504</v>
      </c>
      <c r="C22" s="67"/>
      <c r="D22" s="97">
        <f>D13+D14+D15+D16</f>
        <v>76546.5</v>
      </c>
    </row>
    <row r="23" spans="1:4" ht="11.25">
      <c r="A23" s="63"/>
      <c r="B23" s="63"/>
      <c r="C23" s="63"/>
      <c r="D23" s="98"/>
    </row>
    <row r="24" spans="1:4" ht="11.25">
      <c r="A24" s="63"/>
      <c r="B24" s="63"/>
      <c r="C24" s="63"/>
      <c r="D24" s="98"/>
    </row>
    <row r="25" spans="1:4" ht="11.25">
      <c r="A25" s="63"/>
      <c r="B25" s="63"/>
      <c r="C25" s="63"/>
      <c r="D25" s="98"/>
    </row>
    <row r="26" spans="1:4" ht="11.25">
      <c r="A26" s="63"/>
      <c r="B26" s="63"/>
      <c r="C26" s="63"/>
      <c r="D26" s="98"/>
    </row>
    <row r="27" spans="1:4" ht="11.25">
      <c r="A27" s="63"/>
      <c r="B27" s="63"/>
      <c r="C27" s="63"/>
      <c r="D27" s="98"/>
    </row>
    <row r="28" spans="1:4" ht="11.25">
      <c r="A28" s="63"/>
      <c r="B28" s="63"/>
      <c r="C28" s="63"/>
      <c r="D28" s="98"/>
    </row>
    <row r="29" spans="1:4" ht="11.25">
      <c r="A29" s="63"/>
      <c r="B29" s="63"/>
      <c r="C29" s="63"/>
      <c r="D29" s="98"/>
    </row>
    <row r="30" spans="1:4" ht="11.25">
      <c r="A30" s="63"/>
      <c r="B30" s="63"/>
      <c r="C30" s="63"/>
      <c r="D30" s="98"/>
    </row>
    <row r="31" spans="1:4" ht="11.25">
      <c r="A31" s="63"/>
      <c r="B31" s="63"/>
      <c r="C31" s="63"/>
      <c r="D31" s="98"/>
    </row>
  </sheetData>
  <sheetProtection/>
  <mergeCells count="5">
    <mergeCell ref="A8:D8"/>
    <mergeCell ref="A10:A11"/>
    <mergeCell ref="B10:B11"/>
    <mergeCell ref="C10:C11"/>
    <mergeCell ref="D10:D11"/>
  </mergeCells>
  <printOptions/>
  <pageMargins left="1.1811023622047245" right="1.1811023622047245" top="0.7874015748031497" bottom="0.7874015748031497" header="0.5118110236220472" footer="0.5118110236220472"/>
  <pageSetup fitToHeight="0" fitToWidth="1" horizontalDpi="600" verticalDpi="600" orientation="portrait" paperSize="9" scale="8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Финансовое управление</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Фин</dc:creator>
  <cp:keywords/>
  <dc:description/>
  <cp:lastModifiedBy>Людмила Кушникова</cp:lastModifiedBy>
  <cp:lastPrinted>2021-02-26T05:09:55Z</cp:lastPrinted>
  <dcterms:created xsi:type="dcterms:W3CDTF">2009-04-03T07:50:46Z</dcterms:created>
  <dcterms:modified xsi:type="dcterms:W3CDTF">2021-02-26T05:12:48Z</dcterms:modified>
  <cp:category/>
  <cp:version/>
  <cp:contentType/>
  <cp:contentStatus/>
</cp:coreProperties>
</file>